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Outside" sheetId="1" r:id="rId1"/>
    <sheet name="Inside" sheetId="2" r:id="rId2"/>
  </sheets>
  <definedNames>
    <definedName name="_xlnm.Print_Area" localSheetId="1">'Inside'!$A$1:$X$135</definedName>
    <definedName name="_xlnm.Print_Titles" localSheetId="1">'Inside'!$1:$2</definedName>
  </definedNames>
  <calcPr fullCalcOnLoad="1"/>
</workbook>
</file>

<file path=xl/sharedStrings.xml><?xml version="1.0" encoding="utf-8"?>
<sst xmlns="http://schemas.openxmlformats.org/spreadsheetml/2006/main" count="371" uniqueCount="238">
  <si>
    <t>9.</t>
  </si>
  <si>
    <t>10.</t>
  </si>
  <si>
    <t>by the Directors.</t>
  </si>
  <si>
    <t>JOHORE TENGGARA OIL PALM BERHAD</t>
  </si>
  <si>
    <t>(Incorporated in Malaysia)</t>
  </si>
  <si>
    <t>Co. No. : 17867-T</t>
  </si>
  <si>
    <t>INTERIM REPORT TO SHAREHOLDERS</t>
  </si>
  <si>
    <t>DATUK HJ ISMAIL HJ HASHIM</t>
  </si>
  <si>
    <t>Chairman</t>
  </si>
  <si>
    <t>Registered Office:</t>
  </si>
  <si>
    <t>Johore Tenggara Oil Palm Berhad</t>
  </si>
  <si>
    <t>K2/202-206 De' Stulang, Kompleks Perdagangan Stulang Laut,</t>
  </si>
  <si>
    <t>Jalan Ibrahim Sultan, 80300 Johor Bahru.</t>
  </si>
  <si>
    <t>Tel. : 07-2249472        Fax : 07-2246485</t>
  </si>
  <si>
    <t xml:space="preserve">                                         (Incorporated in Malaysia)</t>
  </si>
  <si>
    <t>3.</t>
  </si>
  <si>
    <t>(a)</t>
  </si>
  <si>
    <t>RM'000</t>
  </si>
  <si>
    <t>1.</t>
  </si>
  <si>
    <t>Turnover</t>
  </si>
  <si>
    <t>(b)</t>
  </si>
  <si>
    <t>2.</t>
  </si>
  <si>
    <t>4.</t>
  </si>
  <si>
    <t>(c)</t>
  </si>
  <si>
    <t>5.</t>
  </si>
  <si>
    <t>(d)</t>
  </si>
  <si>
    <t>Taxation</t>
  </si>
  <si>
    <t>(e)</t>
  </si>
  <si>
    <t>(i)</t>
  </si>
  <si>
    <t>(ii)</t>
  </si>
  <si>
    <t>6.</t>
  </si>
  <si>
    <t>7.</t>
  </si>
  <si>
    <t>8.</t>
  </si>
  <si>
    <t>Interest on borrowings</t>
  </si>
  <si>
    <t>for the half-year ended 30th June 1998</t>
  </si>
  <si>
    <t>11.</t>
  </si>
  <si>
    <t>For the first-half year ended 30th June 1998,  no interim dividend has been declared</t>
  </si>
  <si>
    <t>Dated this 29th. August 1998</t>
  </si>
  <si>
    <t>Share of profit of</t>
  </si>
  <si>
    <t>associated company</t>
  </si>
  <si>
    <t>Company Secretary</t>
  </si>
  <si>
    <t>30/9/1999</t>
  </si>
  <si>
    <t>Investment  income</t>
  </si>
  <si>
    <t>Other income</t>
  </si>
  <si>
    <t>N/R</t>
  </si>
  <si>
    <t>depreciation and amortisation,</t>
  </si>
  <si>
    <t>exceptional items, income tax,</t>
  </si>
  <si>
    <t xml:space="preserve">minority interests and </t>
  </si>
  <si>
    <t>extraordinary items</t>
  </si>
  <si>
    <t>Exceptional items</t>
  </si>
  <si>
    <t>Depreciation and amortisation</t>
  </si>
  <si>
    <t>Nil</t>
  </si>
  <si>
    <t>exceptional items but before</t>
  </si>
  <si>
    <t xml:space="preserve">income tax, minority interests </t>
  </si>
  <si>
    <t>and extraordinary items</t>
  </si>
  <si>
    <t>(f)</t>
  </si>
  <si>
    <t>(g)</t>
  </si>
  <si>
    <t>(h)</t>
  </si>
  <si>
    <t>Profit/(loss) after taxation</t>
  </si>
  <si>
    <t>before deducting minority</t>
  </si>
  <si>
    <t>interests and extraordinary</t>
  </si>
  <si>
    <t>items</t>
  </si>
  <si>
    <t>Less minority interests</t>
  </si>
  <si>
    <t>(j)</t>
  </si>
  <si>
    <t xml:space="preserve">attributable to members of the </t>
  </si>
  <si>
    <t>company</t>
  </si>
  <si>
    <t>(k)</t>
  </si>
  <si>
    <t>Extraordinary items</t>
  </si>
  <si>
    <t>(iii)</t>
  </si>
  <si>
    <t xml:space="preserve">attributable to members of </t>
  </si>
  <si>
    <t>(l)</t>
  </si>
  <si>
    <t>extraordinary items attributable</t>
  </si>
  <si>
    <t>to members of the company</t>
  </si>
  <si>
    <t>Earnings per share based on</t>
  </si>
  <si>
    <t xml:space="preserve">2(j) above after deducting any 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</si>
  <si>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</si>
  <si>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</si>
  <si>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</si>
  <si>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</si>
  <si>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</si>
  <si>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</si>
  <si>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Note:</t>
  </si>
  <si>
    <t xml:space="preserve">N/R </t>
  </si>
  <si>
    <t>-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</si>
  <si>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</si>
  <si>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</si>
  <si>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</si>
  <si>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</si>
  <si>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</si>
  <si>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</si>
  <si>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</si>
  <si>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</si>
  <si>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</si>
  <si>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>The  Directors of  Johore Tenggara Oil Palm Berhad  are  pleased  to  announce  the  unaudited</t>
  </si>
  <si>
    <t>consolidated results  for  the 3rd quarter ended  30th September, 1999.</t>
  </si>
  <si>
    <t>interest on borrowings,</t>
  </si>
  <si>
    <t>Not required ( The third quarter report for the preceding year's results were previously not required for</t>
  </si>
  <si>
    <t>announcement ).</t>
  </si>
  <si>
    <t xml:space="preserve">CONSOLIDATED BALANCE SHEET </t>
  </si>
  <si>
    <t>31/12/1998</t>
  </si>
  <si>
    <t>Fixed assets</t>
  </si>
  <si>
    <t>Investment  In Associated Company</t>
  </si>
  <si>
    <t>CURRENT ASSETS</t>
  </si>
  <si>
    <t>Stocks</t>
  </si>
  <si>
    <t>Trade debtors</t>
  </si>
  <si>
    <t>Investment</t>
  </si>
  <si>
    <t>Cash and Bank balances</t>
  </si>
  <si>
    <t>CURRENT LIABILITIES</t>
  </si>
  <si>
    <t>Short Term Borrowings</t>
  </si>
  <si>
    <t>Trade creditors</t>
  </si>
  <si>
    <t>Other creditors</t>
  </si>
  <si>
    <t>Provision for tax</t>
  </si>
  <si>
    <t>Related companies</t>
  </si>
  <si>
    <t>Proposed dividend</t>
  </si>
  <si>
    <t>NET CURRENT ASSETS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</si>
  <si>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</si>
  <si>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</si>
  <si>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</si>
  <si>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</si>
  <si>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</si>
  <si>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</si>
  <si>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</si>
  <si>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Long Term Investments</t>
  </si>
  <si>
    <t>Intangible assets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</si>
  <si>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</si>
  <si>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</si>
  <si>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</si>
  <si>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</si>
  <si>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</si>
  <si>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</si>
  <si>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</si>
  <si>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</si>
  <si>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</si>
  <si>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</si>
  <si>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</si>
  <si>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NOTES</t>
  </si>
  <si>
    <t>Accounting Policies</t>
  </si>
  <si>
    <t>Exceptional item</t>
  </si>
  <si>
    <t>Extraordinary item</t>
  </si>
  <si>
    <t xml:space="preserve">(Over)/Underprovision in </t>
  </si>
  <si>
    <t>prior year</t>
  </si>
  <si>
    <t xml:space="preserve">The amount represents tax on the associated company profits. The amount includes the following: </t>
  </si>
  <si>
    <t>Pre-acquisition profits</t>
  </si>
  <si>
    <t>There were no preacquisition profits or losses.</t>
  </si>
  <si>
    <t>Profit on sale of Investments and/or Properties</t>
  </si>
  <si>
    <t>There were no profits on sale of investments and/or properties.</t>
  </si>
  <si>
    <t>Qouted Securities</t>
  </si>
  <si>
    <t>Total Disposals</t>
  </si>
  <si>
    <t>109</t>
  </si>
  <si>
    <t>a.</t>
  </si>
  <si>
    <t>b.</t>
  </si>
  <si>
    <t>Summary of Dealings</t>
  </si>
  <si>
    <t>Summary of details of all investments</t>
  </si>
  <si>
    <t>Total investments at cost</t>
  </si>
  <si>
    <t>Total investments at carrying value/book value ( after</t>
  </si>
  <si>
    <t>provision for diminution in value )</t>
  </si>
  <si>
    <t>Changes in the Composition of the group</t>
  </si>
  <si>
    <t>There were no changes in  the composition of the group.</t>
  </si>
  <si>
    <t>Status of Corporate Proposals</t>
  </si>
  <si>
    <t>Seasonal or Cyclical Factors</t>
  </si>
  <si>
    <t>Corporate Developments</t>
  </si>
  <si>
    <t>12.</t>
  </si>
  <si>
    <t>Group Borrowings</t>
  </si>
  <si>
    <t>13.</t>
  </si>
  <si>
    <t>14.</t>
  </si>
  <si>
    <t>Off Balance Sheet Financial Instruments</t>
  </si>
  <si>
    <t>There were no off balance sheet financial instruments.</t>
  </si>
  <si>
    <t>15.</t>
  </si>
  <si>
    <t>Material Litigation</t>
  </si>
  <si>
    <t>16.</t>
  </si>
  <si>
    <t xml:space="preserve">Contingent Liabilities </t>
  </si>
  <si>
    <t>Segmental Reporting</t>
  </si>
  <si>
    <t>17.</t>
  </si>
  <si>
    <t>Comments on financial results</t>
  </si>
  <si>
    <t>18.</t>
  </si>
  <si>
    <t>Review of Performance of the Company and its principal Subsidiaries</t>
  </si>
  <si>
    <t>19.</t>
  </si>
  <si>
    <t>Prospect for the Current Financial Year</t>
  </si>
  <si>
    <t>20.</t>
  </si>
  <si>
    <t>Variance of Actual Profit from Forecast Profit.</t>
  </si>
  <si>
    <t>The company did not issue any profit forecast during the period.</t>
  </si>
  <si>
    <t>21.</t>
  </si>
  <si>
    <t>Dividend</t>
  </si>
  <si>
    <t>By Order of the Board</t>
  </si>
  <si>
    <t>Abdul Aziz Mohamed</t>
  </si>
  <si>
    <t>LS 007370</t>
  </si>
  <si>
    <t>Term Loans - secured</t>
  </si>
  <si>
    <t>Short Term</t>
  </si>
  <si>
    <t>Long Term</t>
  </si>
  <si>
    <t>The company has executed a corporate guarantee in favour of a licensed bank to guarantee the</t>
  </si>
  <si>
    <t>payment of a term loan granted to one of its subsidiary amounting to RM2.6 million.</t>
  </si>
  <si>
    <t xml:space="preserve">The third quarter financial statements have been prepared using the same accounting policies, </t>
  </si>
  <si>
    <t xml:space="preserve">method of computation and basis of consolidation as compared with those used in the </t>
  </si>
  <si>
    <t xml:space="preserve">Total investments at market value at end of reporting </t>
  </si>
  <si>
    <t>period</t>
  </si>
  <si>
    <t>30/09/1999</t>
  </si>
  <si>
    <t>the company</t>
  </si>
  <si>
    <t>Total Purchases</t>
  </si>
  <si>
    <t>30/9/1998</t>
  </si>
  <si>
    <t>The group's profit before tax and share of associated company profit in the third quarter of 1999</t>
  </si>
  <si>
    <t>was lower by 53% to RM2.2 million as compared to RM4.8 million in the second quarter of 1999.</t>
  </si>
  <si>
    <t>CONSOLIDATED PROFIT &amp; LOSS</t>
  </si>
  <si>
    <t>Operating profit after</t>
  </si>
  <si>
    <t>Profit before taxation,</t>
  </si>
  <si>
    <t>Profit after taxation</t>
  </si>
  <si>
    <t xml:space="preserve">Total Profit/(Loss) on Disposal </t>
  </si>
  <si>
    <t>Operating profit before</t>
  </si>
  <si>
    <t>Profit after taxation and</t>
  </si>
  <si>
    <t>quarter to RM1,118 p/mt in the third quarter.</t>
  </si>
  <si>
    <t>Net tangible assets per share ( RM )</t>
  </si>
  <si>
    <t>Earnings</t>
  </si>
  <si>
    <t>NTA</t>
  </si>
  <si>
    <t>Plantation</t>
  </si>
  <si>
    <t>Property Development</t>
  </si>
  <si>
    <t>(Associated Company)</t>
  </si>
  <si>
    <t xml:space="preserve">For the 9 months ended 30th September 1999, the group recorded a turnover of RM72.9 million </t>
  </si>
  <si>
    <t xml:space="preserve">and profit before taxation of RM32.6 million. These were mainly achieved from the significant </t>
  </si>
  <si>
    <t>contribution from the associated company and higher production of palm oil .</t>
  </si>
  <si>
    <t>the Board expects the group's performance for the current financial year to be satisfactory.</t>
  </si>
  <si>
    <t>No dividend has been declared during the quarter under review.</t>
  </si>
  <si>
    <t>22.</t>
  </si>
  <si>
    <t>Y2K Compliance</t>
  </si>
  <si>
    <t>As previously reported, the Group is now Y2K Compliant.</t>
  </si>
  <si>
    <t>preparation of the recent annual financial statements.</t>
  </si>
  <si>
    <t>Revolving Credits - secured</t>
  </si>
  <si>
    <t>There were no exceptional items.</t>
  </si>
  <si>
    <t>There were no extraordinary items.</t>
  </si>
  <si>
    <t>There were no seasonal or cyclical factors that has affected the group.</t>
  </si>
  <si>
    <t>There were no further corporate developments as at the date of this announcement.</t>
  </si>
  <si>
    <t>There were no material litigations involving the group.</t>
  </si>
  <si>
    <t>This was mainly due to lower average Palm Oil prices realised from RM1,515 p/mt in the second</t>
  </si>
  <si>
    <t>1,990</t>
  </si>
  <si>
    <t>1,006</t>
  </si>
  <si>
    <t>(448)</t>
  </si>
  <si>
    <t xml:space="preserve">There were no corporate proposals announced but not completed as at the date of this </t>
  </si>
  <si>
    <t>announcement.</t>
  </si>
  <si>
    <t xml:space="preserve">Based on the assumption that the prevailing palm oil prices are maintained over the 4th quarter, </t>
  </si>
  <si>
    <t>Dated : 26 November 1999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</si>
</sst>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MT"/>
      <family val="2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i/>
      <sz val="8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sz val="12"/>
      <name val="Arial MT"/>
      <family val="2"/>
    </font>
    <font>
      <b/>
      <sz val="11"/>
      <name val="Arial MT"/>
      <family val="2"/>
    </font>
    <font>
      <sz val="7"/>
      <name val="Arial MT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 M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181" fontId="6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/>
    </xf>
    <xf numFmtId="181" fontId="5" fillId="0" borderId="0" xfId="15" applyNumberFormat="1" applyFont="1" applyAlignment="1">
      <alignment horizontal="center"/>
    </xf>
    <xf numFmtId="181" fontId="6" fillId="0" borderId="0" xfId="15" applyNumberFormat="1" applyFont="1" applyAlignment="1">
      <alignment horizontal="center"/>
    </xf>
    <xf numFmtId="181" fontId="6" fillId="0" borderId="1" xfId="15" applyNumberFormat="1" applyFont="1" applyBorder="1" applyAlignment="1">
      <alignment/>
    </xf>
    <xf numFmtId="0" fontId="7" fillId="0" borderId="0" xfId="0" applyFont="1" applyAlignment="1">
      <alignment horizontal="left"/>
    </xf>
    <xf numFmtId="181" fontId="7" fillId="0" borderId="0" xfId="15" applyNumberFormat="1" applyFont="1" applyAlignment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1" fontId="5" fillId="0" borderId="0" xfId="15" applyNumberFormat="1" applyFont="1" applyAlignment="1">
      <alignment horizontal="center"/>
    </xf>
    <xf numFmtId="1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1" fontId="6" fillId="0" borderId="0" xfId="15" applyNumberFormat="1" applyFont="1" applyAlignment="1" quotePrefix="1">
      <alignment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81" fontId="6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81" fontId="5" fillId="0" borderId="0" xfId="15" applyNumberFormat="1" applyFont="1" applyAlignment="1">
      <alignment horizontal="left" indent="1"/>
    </xf>
    <xf numFmtId="1" fontId="6" fillId="0" borderId="0" xfId="0" applyNumberFormat="1" applyFont="1" applyAlignment="1" quotePrefix="1">
      <alignment horizontal="center"/>
    </xf>
    <xf numFmtId="1" fontId="5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81" fontId="6" fillId="0" borderId="1" xfId="15" applyNumberFormat="1" applyFont="1" applyBorder="1" applyAlignment="1">
      <alignment/>
    </xf>
    <xf numFmtId="181" fontId="6" fillId="0" borderId="1" xfId="15" applyNumberFormat="1" applyFont="1" applyBorder="1" applyAlignment="1">
      <alignment horizontal="center"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81" fontId="6" fillId="0" borderId="2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left"/>
    </xf>
    <xf numFmtId="181" fontId="5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left" indent="2"/>
    </xf>
    <xf numFmtId="181" fontId="5" fillId="0" borderId="0" xfId="15" applyNumberFormat="1" applyFont="1" applyAlignment="1">
      <alignment horizontal="centerContinuous"/>
    </xf>
    <xf numFmtId="181" fontId="5" fillId="0" borderId="0" xfId="15" applyNumberFormat="1" applyFont="1" applyAlignment="1">
      <alignment horizontal="center"/>
    </xf>
    <xf numFmtId="1" fontId="5" fillId="0" borderId="0" xfId="15" applyNumberFormat="1" applyFont="1" applyAlignment="1">
      <alignment horizontal="center"/>
    </xf>
    <xf numFmtId="0" fontId="9" fillId="0" borderId="0" xfId="0" applyFont="1" applyAlignment="1">
      <alignment horizontal="left"/>
    </xf>
    <xf numFmtId="181" fontId="6" fillId="0" borderId="2" xfId="15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left" vertical="center" indent="5"/>
    </xf>
    <xf numFmtId="1" fontId="15" fillId="0" borderId="0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" fontId="15" fillId="0" borderId="0" xfId="0" applyNumberFormat="1" applyFont="1" applyBorder="1" applyAlignment="1">
      <alignment/>
    </xf>
    <xf numFmtId="181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81" fontId="16" fillId="0" borderId="0" xfId="15" applyNumberFormat="1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quotePrefix="1">
      <alignment horizontal="left"/>
    </xf>
    <xf numFmtId="181" fontId="15" fillId="0" borderId="3" xfId="15" applyNumberFormat="1" applyFont="1" applyBorder="1" applyAlignment="1">
      <alignment/>
    </xf>
    <xf numFmtId="0" fontId="15" fillId="0" borderId="0" xfId="0" applyFont="1" applyBorder="1" applyAlignment="1" quotePrefix="1">
      <alignment horizontal="left" wrapText="1"/>
    </xf>
    <xf numFmtId="181" fontId="15" fillId="0" borderId="4" xfId="15" applyNumberFormat="1" applyFont="1" applyBorder="1" applyAlignment="1">
      <alignment/>
    </xf>
    <xf numFmtId="181" fontId="15" fillId="0" borderId="0" xfId="15" applyNumberFormat="1" applyFont="1" applyAlignment="1">
      <alignment/>
    </xf>
    <xf numFmtId="181" fontId="15" fillId="0" borderId="4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181" fontId="15" fillId="0" borderId="0" xfId="15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 quotePrefix="1">
      <alignment/>
    </xf>
    <xf numFmtId="181" fontId="5" fillId="0" borderId="0" xfId="15" applyNumberFormat="1" applyFont="1" applyAlignment="1" quotePrefix="1">
      <alignment horizontal="center"/>
    </xf>
    <xf numFmtId="1" fontId="6" fillId="0" borderId="0" xfId="15" applyNumberFormat="1" applyFont="1" applyAlignment="1" quotePrefix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 quotePrefix="1">
      <alignment horizontal="left"/>
    </xf>
    <xf numFmtId="181" fontId="6" fillId="0" borderId="0" xfId="15" applyNumberFormat="1" applyFont="1" applyAlignment="1" quotePrefix="1">
      <alignment horizontal="center"/>
    </xf>
    <xf numFmtId="1" fontId="6" fillId="0" borderId="5" xfId="15" applyNumberFormat="1" applyFont="1" applyBorder="1" applyAlignment="1">
      <alignment horizontal="center"/>
    </xf>
    <xf numFmtId="181" fontId="6" fillId="0" borderId="5" xfId="15" applyNumberFormat="1" applyFont="1" applyBorder="1" applyAlignment="1" quotePrefix="1">
      <alignment horizontal="center"/>
    </xf>
    <xf numFmtId="0" fontId="19" fillId="0" borderId="0" xfId="0" applyFont="1" applyAlignment="1">
      <alignment/>
    </xf>
    <xf numFmtId="181" fontId="6" fillId="0" borderId="5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81" fontId="6" fillId="0" borderId="0" xfId="15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4" xfId="0" applyNumberFormat="1" applyFont="1" applyBorder="1" applyAlignment="1">
      <alignment/>
    </xf>
    <xf numFmtId="43" fontId="6" fillId="0" borderId="5" xfId="15" applyFont="1" applyBorder="1" applyAlignment="1">
      <alignment/>
    </xf>
    <xf numFmtId="181" fontId="6" fillId="0" borderId="5" xfId="15" applyNumberFormat="1" applyFont="1" applyBorder="1" applyAlignment="1">
      <alignment/>
    </xf>
    <xf numFmtId="181" fontId="5" fillId="0" borderId="0" xfId="15" applyNumberFormat="1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center"/>
    </xf>
    <xf numFmtId="181" fontId="6" fillId="0" borderId="1" xfId="15" applyNumberFormat="1" applyFont="1" applyBorder="1" applyAlignment="1">
      <alignment horizontal="right"/>
    </xf>
    <xf numFmtId="181" fontId="6" fillId="0" borderId="0" xfId="15" applyNumberFormat="1" applyFont="1" applyAlignment="1">
      <alignment horizontal="right"/>
    </xf>
    <xf numFmtId="181" fontId="6" fillId="0" borderId="0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81" fontId="6" fillId="0" borderId="4" xfId="15" applyNumberFormat="1" applyFont="1" applyBorder="1" applyAlignment="1">
      <alignment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 quotePrefix="1">
      <alignment horizontal="right"/>
    </xf>
    <xf numFmtId="1" fontId="15" fillId="0" borderId="0" xfId="0" applyNumberFormat="1" applyFont="1" applyBorder="1" applyAlignment="1" quotePrefix="1">
      <alignment horizontal="right"/>
    </xf>
    <xf numFmtId="0" fontId="8" fillId="0" borderId="0" xfId="0" applyFont="1" applyAlignment="1">
      <alignment/>
    </xf>
    <xf numFmtId="181" fontId="6" fillId="0" borderId="0" xfId="15" applyNumberFormat="1" applyFont="1" applyAlignment="1">
      <alignment horizontal="center" vertical="center"/>
    </xf>
    <xf numFmtId="181" fontId="6" fillId="0" borderId="5" xfId="15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3" fillId="0" borderId="0" xfId="15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9</xdr:row>
      <xdr:rowOff>57150</xdr:rowOff>
    </xdr:from>
    <xdr:to>
      <xdr:col>8</xdr:col>
      <xdr:colOff>590550</xdr:colOff>
      <xdr:row>11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552575"/>
          <a:ext cx="20859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1"/>
  <sheetViews>
    <sheetView workbookViewId="0" topLeftCell="A1">
      <selection activeCell="B6" sqref="B6"/>
    </sheetView>
  </sheetViews>
  <sheetFormatPr defaultColWidth="9.140625" defaultRowHeight="12.75"/>
  <cols>
    <col min="1" max="1" width="3.00390625" style="25" customWidth="1"/>
    <col min="2" max="2" width="60.7109375" style="24" customWidth="1"/>
    <col min="3" max="3" width="9.140625" style="24" customWidth="1"/>
    <col min="4" max="4" width="8.57421875" style="24" customWidth="1"/>
    <col min="5" max="9" width="9.140625" style="24" customWidth="1"/>
    <col min="10" max="10" width="11.421875" style="24" customWidth="1"/>
    <col min="11" max="16384" width="9.140625" style="24" customWidth="1"/>
  </cols>
  <sheetData>
    <row r="3" spans="1:2" ht="12.75">
      <c r="A3" s="19" t="s">
        <v>35</v>
      </c>
      <c r="B3" s="21" t="s">
        <v>36</v>
      </c>
    </row>
    <row r="4" spans="1:2" ht="12.75">
      <c r="A4" s="20"/>
      <c r="B4" s="21" t="s">
        <v>2</v>
      </c>
    </row>
    <row r="7" spans="6:10" ht="15.75">
      <c r="F7" s="28"/>
      <c r="G7" s="28"/>
      <c r="H7" s="28"/>
      <c r="I7" s="28"/>
      <c r="J7" s="28"/>
    </row>
    <row r="8" spans="6:10" ht="12.75">
      <c r="F8" s="27"/>
      <c r="G8" s="27"/>
      <c r="H8" s="27"/>
      <c r="I8" s="27"/>
      <c r="J8" s="27"/>
    </row>
    <row r="9" spans="6:10" ht="12.75">
      <c r="F9" s="27"/>
      <c r="G9" s="27"/>
      <c r="H9" s="27"/>
      <c r="I9" s="27"/>
      <c r="J9" s="27"/>
    </row>
    <row r="10" spans="6:10" ht="12.75">
      <c r="F10" s="27"/>
      <c r="G10" s="27"/>
      <c r="H10" s="27"/>
      <c r="I10" s="27"/>
      <c r="J10" s="27"/>
    </row>
    <row r="11" ht="12.75"/>
    <row r="12" ht="12.75"/>
    <row r="13" spans="5:10" ht="15.75">
      <c r="E13" s="28" t="s">
        <v>3</v>
      </c>
      <c r="F13" s="27"/>
      <c r="G13" s="27"/>
      <c r="H13" s="27"/>
      <c r="I13" s="27"/>
      <c r="J13" s="27"/>
    </row>
    <row r="14" spans="5:10" ht="12.75">
      <c r="E14" s="27" t="s">
        <v>4</v>
      </c>
      <c r="F14" s="27"/>
      <c r="G14" s="27"/>
      <c r="H14" s="27"/>
      <c r="I14" s="27"/>
      <c r="J14" s="27"/>
    </row>
    <row r="15" spans="5:10" ht="12.75">
      <c r="E15" s="36" t="s">
        <v>5</v>
      </c>
      <c r="F15" s="27"/>
      <c r="G15" s="2"/>
      <c r="H15" s="27"/>
      <c r="I15" s="27"/>
      <c r="J15" s="27"/>
    </row>
    <row r="16" spans="5:10" ht="12.75">
      <c r="E16" s="27"/>
      <c r="F16" s="27"/>
      <c r="G16" s="27"/>
      <c r="H16" s="27"/>
      <c r="I16" s="27"/>
      <c r="J16" s="27"/>
    </row>
    <row r="17" spans="5:10" ht="12.75">
      <c r="E17" s="27"/>
      <c r="F17" s="27"/>
      <c r="G17" s="27"/>
      <c r="H17" s="27"/>
      <c r="I17" s="27"/>
      <c r="J17" s="27"/>
    </row>
    <row r="18" spans="5:10" ht="12.75">
      <c r="E18" s="27"/>
      <c r="F18" s="27"/>
      <c r="G18" s="27"/>
      <c r="H18" s="27"/>
      <c r="I18" s="27"/>
      <c r="J18" s="27"/>
    </row>
    <row r="19" spans="5:10" ht="12.75">
      <c r="E19" s="27"/>
      <c r="F19" s="27"/>
      <c r="G19" s="27"/>
      <c r="H19" s="27"/>
      <c r="I19" s="27"/>
      <c r="J19" s="27"/>
    </row>
    <row r="20" spans="5:10" ht="12.75">
      <c r="E20" s="27"/>
      <c r="F20" s="27"/>
      <c r="G20" s="27"/>
      <c r="H20" s="27"/>
      <c r="I20" s="27"/>
      <c r="J20" s="27"/>
    </row>
    <row r="21" spans="5:10" ht="12.75">
      <c r="E21" s="27"/>
      <c r="F21" s="27"/>
      <c r="G21" s="27"/>
      <c r="H21" s="27"/>
      <c r="I21" s="27"/>
      <c r="J21" s="27"/>
    </row>
    <row r="22" spans="5:10" ht="12.75">
      <c r="E22" s="27"/>
      <c r="F22" s="27"/>
      <c r="G22" s="27"/>
      <c r="H22" s="27"/>
      <c r="I22" s="27"/>
      <c r="J22" s="27"/>
    </row>
    <row r="23" spans="5:10" ht="12.75">
      <c r="E23" s="27"/>
      <c r="F23" s="27"/>
      <c r="G23" s="27"/>
      <c r="H23" s="27"/>
      <c r="I23" s="27"/>
      <c r="J23" s="27"/>
    </row>
    <row r="24" spans="5:10" ht="12.75">
      <c r="E24" s="27"/>
      <c r="F24" s="27"/>
      <c r="G24" s="27"/>
      <c r="H24" s="27"/>
      <c r="I24" s="27"/>
      <c r="J24" s="27"/>
    </row>
    <row r="25" spans="5:10" ht="15">
      <c r="E25" s="30" t="s">
        <v>6</v>
      </c>
      <c r="F25" s="27"/>
      <c r="G25" s="27"/>
      <c r="H25" s="27"/>
      <c r="I25" s="27"/>
      <c r="J25" s="27"/>
    </row>
    <row r="26" spans="5:10" ht="12.75">
      <c r="E26" s="27" t="s">
        <v>34</v>
      </c>
      <c r="F26" s="27"/>
      <c r="G26" s="27"/>
      <c r="H26" s="27"/>
      <c r="I26" s="27"/>
      <c r="J26" s="27"/>
    </row>
    <row r="37" ht="15.75">
      <c r="B37" s="31" t="s">
        <v>7</v>
      </c>
    </row>
    <row r="38" spans="2:10" ht="12.75">
      <c r="B38" s="26" t="s">
        <v>8</v>
      </c>
      <c r="E38" s="29" t="s">
        <v>9</v>
      </c>
      <c r="F38" s="27"/>
      <c r="G38" s="27"/>
      <c r="H38" s="27"/>
      <c r="I38" s="27"/>
      <c r="J38" s="27"/>
    </row>
    <row r="39" spans="2:10" ht="12.75">
      <c r="B39" s="26" t="s">
        <v>10</v>
      </c>
      <c r="E39" s="29" t="s">
        <v>11</v>
      </c>
      <c r="F39" s="27"/>
      <c r="G39" s="27"/>
      <c r="H39" s="27"/>
      <c r="I39" s="27"/>
      <c r="J39" s="27"/>
    </row>
    <row r="40" spans="5:10" ht="12.75">
      <c r="E40" s="29" t="s">
        <v>12</v>
      </c>
      <c r="F40" s="27"/>
      <c r="G40" s="27"/>
      <c r="H40" s="27"/>
      <c r="I40" s="27"/>
      <c r="J40" s="27"/>
    </row>
    <row r="41" spans="2:10" ht="12.75">
      <c r="B41" s="24" t="s">
        <v>37</v>
      </c>
      <c r="E41" s="29" t="s">
        <v>13</v>
      </c>
      <c r="F41" s="27"/>
      <c r="G41" s="27"/>
      <c r="H41" s="27"/>
      <c r="I41" s="27"/>
      <c r="J41" s="27"/>
    </row>
  </sheetData>
  <printOptions/>
  <pageMargins left="0.35" right="0.35" top="0.25" bottom="0.25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1"/>
  <sheetViews>
    <sheetView tabSelected="1" workbookViewId="0" topLeftCell="E127">
      <selection activeCell="M135" sqref="M135"/>
    </sheetView>
  </sheetViews>
  <sheetFormatPr defaultColWidth="9.140625" defaultRowHeight="12.75"/>
  <cols>
    <col min="1" max="1" width="3.28125" style="5" customWidth="1"/>
    <col min="2" max="2" width="3.00390625" style="5" customWidth="1"/>
    <col min="3" max="3" width="2.7109375" style="3" customWidth="1"/>
    <col min="4" max="4" width="19.8515625" style="4" customWidth="1"/>
    <col min="5" max="5" width="9.00390625" style="13" customWidth="1"/>
    <col min="6" max="6" width="1.1484375" style="13" customWidth="1"/>
    <col min="7" max="7" width="14.28125" style="13" customWidth="1"/>
    <col min="8" max="8" width="1.1484375" style="13" customWidth="1"/>
    <col min="9" max="9" width="9.00390625" style="13" customWidth="1"/>
    <col min="10" max="10" width="1.1484375" style="13" customWidth="1"/>
    <col min="11" max="11" width="14.28125" style="13" customWidth="1"/>
    <col min="12" max="12" width="4.8515625" style="3" customWidth="1"/>
    <col min="13" max="14" width="3.28125" style="3" customWidth="1"/>
    <col min="15" max="15" width="2.28125" style="21" customWidth="1"/>
    <col min="16" max="16" width="3.00390625" style="21" customWidth="1"/>
    <col min="17" max="17" width="8.8515625" style="21" customWidth="1"/>
    <col min="18" max="18" width="8.8515625" style="3" customWidth="1"/>
    <col min="19" max="19" width="1.1484375" style="3" customWidth="1"/>
    <col min="20" max="20" width="14.28125" style="3" customWidth="1"/>
    <col min="21" max="21" width="1.1484375" style="3" customWidth="1"/>
    <col min="22" max="22" width="9.00390625" style="3" customWidth="1"/>
    <col min="23" max="23" width="1.1484375" style="3" customWidth="1"/>
    <col min="24" max="24" width="15.421875" style="3" customWidth="1"/>
    <col min="25" max="25" width="6.421875" style="3" customWidth="1"/>
    <col min="26" max="16384" width="9.140625" style="3" customWidth="1"/>
  </cols>
  <sheetData>
    <row r="1" spans="1:24" ht="20.25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 t="s">
        <v>3</v>
      </c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ht="10.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2" t="s">
        <v>5</v>
      </c>
      <c r="K2" s="122"/>
      <c r="L2" s="122"/>
      <c r="M2" s="121" t="s">
        <v>14</v>
      </c>
      <c r="N2" s="121"/>
      <c r="O2" s="121"/>
      <c r="P2" s="121"/>
      <c r="Q2" s="121"/>
      <c r="R2" s="121"/>
      <c r="S2" s="121"/>
      <c r="T2" s="121"/>
      <c r="U2" s="121"/>
      <c r="V2" s="122" t="s">
        <v>5</v>
      </c>
      <c r="W2" s="122"/>
      <c r="X2" s="122"/>
    </row>
    <row r="3" spans="1:24" ht="10.5" customHeight="1">
      <c r="A3" s="2"/>
      <c r="B3" s="2"/>
      <c r="C3" s="2"/>
      <c r="D3" s="2"/>
      <c r="E3" s="10"/>
      <c r="F3" s="10"/>
      <c r="G3" s="10"/>
      <c r="H3" s="10"/>
      <c r="I3" s="10"/>
      <c r="J3" s="10"/>
      <c r="K3" s="10"/>
      <c r="L3" s="2"/>
      <c r="M3" s="2"/>
      <c r="R3" s="21"/>
      <c r="S3" s="21"/>
      <c r="T3" s="21"/>
      <c r="U3" s="21"/>
      <c r="V3" s="21"/>
      <c r="W3" s="21"/>
      <c r="X3" s="21"/>
    </row>
    <row r="4" spans="1:24" ht="10.5" customHeight="1">
      <c r="A4" s="17" t="s">
        <v>93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2"/>
      <c r="M4" s="2"/>
      <c r="R4" s="21"/>
      <c r="S4" s="21"/>
      <c r="T4" s="21"/>
      <c r="U4" s="21"/>
      <c r="V4" s="21"/>
      <c r="W4" s="21"/>
      <c r="X4" s="21"/>
    </row>
    <row r="5" spans="1:24" ht="10.5" customHeight="1">
      <c r="A5" s="17" t="s">
        <v>94</v>
      </c>
      <c r="B5" s="2"/>
      <c r="C5" s="2"/>
      <c r="E5" s="10"/>
      <c r="F5" s="10"/>
      <c r="G5" s="10"/>
      <c r="H5" s="10"/>
      <c r="I5" s="10"/>
      <c r="J5" s="10"/>
      <c r="K5" s="10"/>
      <c r="O5" s="24"/>
      <c r="P5" s="24"/>
      <c r="R5" s="37"/>
      <c r="S5" s="37"/>
      <c r="T5" s="37"/>
      <c r="U5" s="37"/>
      <c r="V5" s="37"/>
      <c r="W5" s="37"/>
      <c r="X5" s="37"/>
    </row>
    <row r="6" spans="2:24" s="4" customFormat="1" ht="10.5" customHeight="1">
      <c r="B6" s="17"/>
      <c r="C6" s="17"/>
      <c r="D6" s="17"/>
      <c r="E6" s="18"/>
      <c r="F6" s="18"/>
      <c r="G6" s="18"/>
      <c r="H6" s="18"/>
      <c r="I6" s="18"/>
      <c r="J6" s="18"/>
      <c r="K6" s="18"/>
      <c r="L6" s="17"/>
      <c r="M6" s="17"/>
      <c r="O6" s="24"/>
      <c r="P6" s="24"/>
      <c r="Q6" s="42"/>
      <c r="R6" s="37"/>
      <c r="S6" s="37"/>
      <c r="T6" s="37"/>
      <c r="U6" s="37"/>
      <c r="V6" s="37"/>
      <c r="W6" s="37"/>
      <c r="X6" s="37"/>
    </row>
    <row r="7" spans="1:24" s="4" customFormat="1" ht="13.5" customHeight="1">
      <c r="A7" s="59" t="s">
        <v>201</v>
      </c>
      <c r="B7" s="17"/>
      <c r="C7" s="17"/>
      <c r="D7" s="17"/>
      <c r="E7" s="18"/>
      <c r="F7" s="18"/>
      <c r="G7" s="18"/>
      <c r="H7" s="18"/>
      <c r="I7" s="18"/>
      <c r="J7" s="18"/>
      <c r="K7" s="18"/>
      <c r="L7" s="17"/>
      <c r="M7" s="87" t="s">
        <v>135</v>
      </c>
      <c r="O7" s="21"/>
      <c r="Q7" s="38"/>
      <c r="R7" s="37"/>
      <c r="S7" s="37"/>
      <c r="T7" s="37"/>
      <c r="U7" s="37"/>
      <c r="V7" s="37"/>
      <c r="W7" s="37"/>
      <c r="X7" s="37"/>
    </row>
    <row r="8" spans="5:24" s="4" customFormat="1" ht="3.75" customHeight="1">
      <c r="E8" s="11"/>
      <c r="F8" s="11"/>
      <c r="G8" s="11"/>
      <c r="H8" s="11"/>
      <c r="I8" s="11"/>
      <c r="J8" s="11"/>
      <c r="K8" s="11"/>
      <c r="O8" s="21"/>
      <c r="P8" s="21"/>
      <c r="Q8" s="38"/>
      <c r="R8" s="21"/>
      <c r="S8" s="21"/>
      <c r="T8" s="21"/>
      <c r="U8" s="21"/>
      <c r="V8" s="21"/>
      <c r="W8" s="21"/>
      <c r="X8" s="21"/>
    </row>
    <row r="9" spans="5:24" ht="10.5" customHeight="1">
      <c r="E9" s="55" t="s">
        <v>84</v>
      </c>
      <c r="F9" s="10"/>
      <c r="G9" s="10"/>
      <c r="I9" s="43" t="s">
        <v>85</v>
      </c>
      <c r="J9" s="10"/>
      <c r="K9" s="10"/>
      <c r="M9" s="88" t="s">
        <v>18</v>
      </c>
      <c r="N9" s="91" t="s">
        <v>136</v>
      </c>
      <c r="P9" s="24"/>
      <c r="R9" s="21"/>
      <c r="S9" s="21"/>
      <c r="T9" s="21"/>
      <c r="U9" s="21"/>
      <c r="V9" s="21"/>
      <c r="W9" s="21"/>
      <c r="X9" s="21"/>
    </row>
    <row r="10" spans="5:24" ht="10.5" customHeight="1">
      <c r="E10" s="54" t="s">
        <v>86</v>
      </c>
      <c r="F10" s="10"/>
      <c r="G10" s="57" t="s">
        <v>89</v>
      </c>
      <c r="I10" s="54" t="s">
        <v>86</v>
      </c>
      <c r="J10" s="10"/>
      <c r="K10" s="57" t="s">
        <v>89</v>
      </c>
      <c r="M10" s="72"/>
      <c r="N10" s="72" t="s">
        <v>191</v>
      </c>
      <c r="P10" s="24"/>
      <c r="R10" s="24"/>
      <c r="S10" s="24"/>
      <c r="T10" s="24"/>
      <c r="U10" s="24"/>
      <c r="V10" s="24"/>
      <c r="W10" s="24"/>
      <c r="X10" s="24"/>
    </row>
    <row r="11" spans="5:24" ht="10.5" customHeight="1">
      <c r="E11" s="14" t="s">
        <v>87</v>
      </c>
      <c r="F11" s="10"/>
      <c r="G11" s="14" t="s">
        <v>87</v>
      </c>
      <c r="I11" s="14" t="s">
        <v>87</v>
      </c>
      <c r="J11" s="10"/>
      <c r="K11" s="14" t="s">
        <v>87</v>
      </c>
      <c r="M11" s="72"/>
      <c r="N11" s="72" t="s">
        <v>192</v>
      </c>
      <c r="P11" s="24"/>
      <c r="R11" s="24"/>
      <c r="S11" s="24"/>
      <c r="T11" s="24"/>
      <c r="U11" s="24"/>
      <c r="V11" s="24"/>
      <c r="W11" s="24"/>
      <c r="X11" s="24"/>
    </row>
    <row r="12" spans="5:24" ht="10.5" customHeight="1">
      <c r="E12" s="14" t="s">
        <v>88</v>
      </c>
      <c r="F12" s="10"/>
      <c r="G12" s="57" t="s">
        <v>90</v>
      </c>
      <c r="I12" s="14" t="s">
        <v>92</v>
      </c>
      <c r="J12" s="10"/>
      <c r="K12" s="57" t="s">
        <v>90</v>
      </c>
      <c r="M12" s="72"/>
      <c r="N12" s="72" t="s">
        <v>223</v>
      </c>
      <c r="P12" s="24"/>
      <c r="R12" s="24"/>
      <c r="S12" s="24"/>
      <c r="T12" s="24"/>
      <c r="U12" s="24"/>
      <c r="V12" s="24"/>
      <c r="W12" s="24"/>
      <c r="X12" s="24"/>
    </row>
    <row r="13" spans="5:24" ht="10.5" customHeight="1">
      <c r="E13" s="12"/>
      <c r="F13" s="10"/>
      <c r="G13" s="14" t="s">
        <v>88</v>
      </c>
      <c r="I13" s="12"/>
      <c r="J13" s="10"/>
      <c r="K13" s="56" t="s">
        <v>91</v>
      </c>
      <c r="M13" s="72"/>
      <c r="N13" s="72"/>
      <c r="P13" s="24"/>
      <c r="R13" s="24"/>
      <c r="S13" s="24"/>
      <c r="T13" s="24"/>
      <c r="U13" s="24"/>
      <c r="V13" s="24"/>
      <c r="W13" s="24"/>
      <c r="X13" s="24"/>
    </row>
    <row r="14" spans="5:24" ht="10.5" customHeight="1">
      <c r="E14" s="45" t="s">
        <v>41</v>
      </c>
      <c r="F14" s="33"/>
      <c r="G14" s="45" t="s">
        <v>198</v>
      </c>
      <c r="H14" s="33"/>
      <c r="I14" s="32" t="str">
        <f>+E14</f>
        <v>30/9/1999</v>
      </c>
      <c r="J14" s="33"/>
      <c r="K14" s="58" t="str">
        <f>+G14</f>
        <v>30/9/1998</v>
      </c>
      <c r="M14" s="88" t="s">
        <v>21</v>
      </c>
      <c r="N14" s="92" t="s">
        <v>137</v>
      </c>
      <c r="P14" s="24"/>
      <c r="R14" s="24"/>
      <c r="S14" s="24"/>
      <c r="T14" s="24"/>
      <c r="U14" s="24"/>
      <c r="V14" s="24"/>
      <c r="W14" s="24"/>
      <c r="X14" s="24"/>
    </row>
    <row r="15" spans="5:24" ht="10.5" customHeight="1">
      <c r="E15" s="14" t="s">
        <v>17</v>
      </c>
      <c r="F15" s="15"/>
      <c r="G15" s="57" t="s">
        <v>17</v>
      </c>
      <c r="H15" s="15"/>
      <c r="I15" s="14" t="s">
        <v>17</v>
      </c>
      <c r="J15" s="15"/>
      <c r="K15" s="57" t="s">
        <v>17</v>
      </c>
      <c r="L15" s="6"/>
      <c r="M15" s="72"/>
      <c r="N15" s="72" t="s">
        <v>225</v>
      </c>
      <c r="P15" s="24"/>
      <c r="R15" s="24"/>
      <c r="S15" s="24"/>
      <c r="T15" s="24"/>
      <c r="U15" s="24"/>
      <c r="V15" s="24"/>
      <c r="W15" s="24"/>
      <c r="X15" s="24"/>
    </row>
    <row r="16" spans="1:16" ht="8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8"/>
      <c r="P16" s="24"/>
    </row>
    <row r="17" spans="1:14" ht="11.25" customHeight="1" thickBot="1">
      <c r="A17" s="9" t="s">
        <v>18</v>
      </c>
      <c r="B17" s="5" t="s">
        <v>16</v>
      </c>
      <c r="C17" s="3" t="s">
        <v>19</v>
      </c>
      <c r="E17" s="47">
        <v>21244</v>
      </c>
      <c r="G17" s="48" t="s">
        <v>44</v>
      </c>
      <c r="I17" s="16">
        <v>72962</v>
      </c>
      <c r="J17" s="35"/>
      <c r="K17" s="48" t="s">
        <v>44</v>
      </c>
      <c r="L17" s="7"/>
      <c r="M17" s="88" t="s">
        <v>15</v>
      </c>
      <c r="N17" s="92" t="s">
        <v>138</v>
      </c>
    </row>
    <row r="18" spans="2:16" ht="11.25" customHeight="1" thickBot="1">
      <c r="B18" s="5" t="s">
        <v>20</v>
      </c>
      <c r="C18" s="3" t="s">
        <v>42</v>
      </c>
      <c r="E18" s="16">
        <v>8</v>
      </c>
      <c r="G18" s="48" t="s">
        <v>44</v>
      </c>
      <c r="I18" s="16">
        <v>35</v>
      </c>
      <c r="K18" s="48" t="s">
        <v>44</v>
      </c>
      <c r="N18" s="72" t="s">
        <v>226</v>
      </c>
      <c r="P18" s="20"/>
    </row>
    <row r="19" spans="1:24" ht="11.25" customHeight="1" thickBot="1">
      <c r="A19" s="24"/>
      <c r="B19" s="5" t="s">
        <v>23</v>
      </c>
      <c r="C19" s="46" t="s">
        <v>43</v>
      </c>
      <c r="D19" s="24"/>
      <c r="E19" s="47">
        <v>1350</v>
      </c>
      <c r="F19" s="24"/>
      <c r="G19" s="48" t="s">
        <v>44</v>
      </c>
      <c r="H19" s="24"/>
      <c r="I19" s="16">
        <v>3080</v>
      </c>
      <c r="J19" s="24"/>
      <c r="K19" s="48" t="s">
        <v>44</v>
      </c>
      <c r="L19" s="34"/>
      <c r="M19" s="34"/>
      <c r="S19" s="24"/>
      <c r="T19" s="24"/>
      <c r="U19" s="24"/>
      <c r="V19" s="24"/>
      <c r="W19" s="24"/>
      <c r="X19" s="24"/>
    </row>
    <row r="20" spans="1:18" ht="10.5" customHeight="1">
      <c r="A20" s="24"/>
      <c r="B20" s="24"/>
      <c r="C20" s="24"/>
      <c r="D20" s="24"/>
      <c r="E20" s="24"/>
      <c r="F20" s="24"/>
      <c r="G20" s="24"/>
      <c r="H20" s="24"/>
      <c r="I20" s="3"/>
      <c r="J20" s="24"/>
      <c r="K20" s="3"/>
      <c r="L20" s="34"/>
      <c r="M20" s="93" t="s">
        <v>22</v>
      </c>
      <c r="N20" s="92" t="s">
        <v>26</v>
      </c>
      <c r="O20" s="24"/>
      <c r="R20" s="24"/>
    </row>
    <row r="21" spans="1:21" ht="10.5" customHeight="1">
      <c r="A21" s="9" t="s">
        <v>21</v>
      </c>
      <c r="B21" s="5" t="s">
        <v>16</v>
      </c>
      <c r="C21" s="3" t="s">
        <v>206</v>
      </c>
      <c r="L21" s="34"/>
      <c r="M21" s="34"/>
      <c r="N21" s="46" t="s">
        <v>141</v>
      </c>
      <c r="S21" s="24"/>
      <c r="T21" s="24"/>
      <c r="U21" s="24"/>
    </row>
    <row r="22" spans="3:24" ht="10.5" customHeight="1">
      <c r="C22" s="3" t="s">
        <v>95</v>
      </c>
      <c r="O22" s="24"/>
      <c r="R22" s="24"/>
      <c r="S22" s="24"/>
      <c r="T22" s="24"/>
      <c r="U22" s="24"/>
      <c r="V22" s="1"/>
      <c r="W22" s="2"/>
      <c r="X22" s="2"/>
    </row>
    <row r="23" spans="3:24" ht="10.5" customHeight="1">
      <c r="C23" s="3" t="s">
        <v>45</v>
      </c>
      <c r="O23" s="24"/>
      <c r="R23" s="55" t="s">
        <v>84</v>
      </c>
      <c r="S23" s="10"/>
      <c r="T23" s="10"/>
      <c r="U23" s="13"/>
      <c r="V23" s="43" t="s">
        <v>85</v>
      </c>
      <c r="W23" s="10"/>
      <c r="X23" s="10"/>
    </row>
    <row r="24" spans="3:24" ht="10.5" customHeight="1">
      <c r="C24" s="3" t="s">
        <v>46</v>
      </c>
      <c r="O24" s="24"/>
      <c r="R24" s="54" t="s">
        <v>86</v>
      </c>
      <c r="S24" s="10"/>
      <c r="T24" s="57" t="s">
        <v>89</v>
      </c>
      <c r="U24" s="13"/>
      <c r="V24" s="54" t="s">
        <v>86</v>
      </c>
      <c r="W24" s="10"/>
      <c r="X24" s="57" t="s">
        <v>89</v>
      </c>
    </row>
    <row r="25" spans="3:24" ht="10.5" customHeight="1">
      <c r="C25" s="3" t="s">
        <v>47</v>
      </c>
      <c r="O25" s="24"/>
      <c r="R25" s="14" t="s">
        <v>87</v>
      </c>
      <c r="S25" s="10"/>
      <c r="T25" s="14" t="s">
        <v>87</v>
      </c>
      <c r="U25" s="13"/>
      <c r="V25" s="14" t="s">
        <v>87</v>
      </c>
      <c r="W25" s="10"/>
      <c r="X25" s="14" t="s">
        <v>87</v>
      </c>
    </row>
    <row r="26" spans="3:24" ht="10.5" customHeight="1">
      <c r="C26" s="3" t="s">
        <v>48</v>
      </c>
      <c r="E26" s="13">
        <v>5691</v>
      </c>
      <c r="G26" s="49" t="s">
        <v>44</v>
      </c>
      <c r="I26" s="13">
        <v>27384</v>
      </c>
      <c r="K26" s="49" t="s">
        <v>44</v>
      </c>
      <c r="O26" s="19"/>
      <c r="R26" s="14" t="s">
        <v>88</v>
      </c>
      <c r="S26" s="10"/>
      <c r="T26" s="57" t="s">
        <v>90</v>
      </c>
      <c r="U26" s="13"/>
      <c r="V26" s="14" t="s">
        <v>92</v>
      </c>
      <c r="W26" s="10"/>
      <c r="X26" s="57" t="s">
        <v>90</v>
      </c>
    </row>
    <row r="27" spans="2:24" ht="10.5" customHeight="1">
      <c r="B27" s="5" t="s">
        <v>20</v>
      </c>
      <c r="C27" s="3" t="s">
        <v>33</v>
      </c>
      <c r="E27" s="13">
        <v>-2126</v>
      </c>
      <c r="G27" s="49" t="s">
        <v>44</v>
      </c>
      <c r="I27" s="13">
        <v>-6097</v>
      </c>
      <c r="K27" s="49" t="s">
        <v>44</v>
      </c>
      <c r="R27" s="12"/>
      <c r="S27" s="10"/>
      <c r="T27" s="14" t="s">
        <v>88</v>
      </c>
      <c r="U27" s="13"/>
      <c r="V27" s="12"/>
      <c r="W27" s="10"/>
      <c r="X27" s="56" t="s">
        <v>91</v>
      </c>
    </row>
    <row r="28" spans="2:24" ht="10.5" customHeight="1">
      <c r="B28" s="5" t="s">
        <v>23</v>
      </c>
      <c r="C28" s="3" t="s">
        <v>50</v>
      </c>
      <c r="D28" s="3"/>
      <c r="E28" s="11">
        <v>-1316</v>
      </c>
      <c r="F28" s="3"/>
      <c r="G28" s="49" t="s">
        <v>44</v>
      </c>
      <c r="H28" s="3"/>
      <c r="I28" s="13">
        <v>-4270</v>
      </c>
      <c r="J28" s="3"/>
      <c r="K28" s="49" t="s">
        <v>44</v>
      </c>
      <c r="R28" s="45" t="s">
        <v>41</v>
      </c>
      <c r="S28" s="33"/>
      <c r="T28" s="45" t="s">
        <v>198</v>
      </c>
      <c r="U28" s="33"/>
      <c r="V28" s="45" t="s">
        <v>41</v>
      </c>
      <c r="W28" s="33"/>
      <c r="X28" s="108" t="s">
        <v>99</v>
      </c>
    </row>
    <row r="29" spans="2:24" ht="10.5" customHeight="1" thickBot="1">
      <c r="B29" s="5" t="s">
        <v>25</v>
      </c>
      <c r="C29" s="3" t="s">
        <v>49</v>
      </c>
      <c r="E29" s="109" t="s">
        <v>51</v>
      </c>
      <c r="G29" s="48" t="s">
        <v>44</v>
      </c>
      <c r="I29" s="109" t="s">
        <v>51</v>
      </c>
      <c r="K29" s="48" t="s">
        <v>44</v>
      </c>
      <c r="R29" s="14" t="s">
        <v>17</v>
      </c>
      <c r="S29" s="15"/>
      <c r="T29" s="57" t="s">
        <v>17</v>
      </c>
      <c r="U29" s="15"/>
      <c r="V29" s="14" t="s">
        <v>17</v>
      </c>
      <c r="W29" s="15"/>
      <c r="X29" s="57" t="s">
        <v>17</v>
      </c>
    </row>
    <row r="30" spans="2:15" ht="10.5" customHeight="1">
      <c r="B30" s="5" t="s">
        <v>27</v>
      </c>
      <c r="C30" s="3" t="s">
        <v>202</v>
      </c>
      <c r="E30" s="15"/>
      <c r="G30" s="49"/>
      <c r="I30" s="15"/>
      <c r="K30" s="49"/>
      <c r="L30" s="34"/>
      <c r="M30" s="44"/>
      <c r="N30" s="3" t="s">
        <v>139</v>
      </c>
      <c r="O30" s="19"/>
    </row>
    <row r="31" spans="3:24" ht="10.5" customHeight="1">
      <c r="C31" s="3" t="s">
        <v>95</v>
      </c>
      <c r="E31" s="15"/>
      <c r="G31" s="49"/>
      <c r="I31" s="15"/>
      <c r="K31" s="49"/>
      <c r="N31" s="3" t="s">
        <v>140</v>
      </c>
      <c r="R31" s="94">
        <v>-7</v>
      </c>
      <c r="S31" s="10"/>
      <c r="T31" s="49" t="s">
        <v>44</v>
      </c>
      <c r="U31" s="13"/>
      <c r="V31" s="3">
        <v>19</v>
      </c>
      <c r="X31" s="49" t="s">
        <v>44</v>
      </c>
    </row>
    <row r="32" spans="3:11" ht="10.5" customHeight="1">
      <c r="C32" s="3" t="s">
        <v>45</v>
      </c>
      <c r="E32" s="15"/>
      <c r="G32" s="49"/>
      <c r="I32" s="15"/>
      <c r="K32" s="49"/>
    </row>
    <row r="33" spans="3:21" ht="10.5" customHeight="1">
      <c r="C33" s="3" t="s">
        <v>52</v>
      </c>
      <c r="E33" s="15"/>
      <c r="G33" s="49"/>
      <c r="I33" s="15"/>
      <c r="K33" s="49"/>
      <c r="M33" s="52" t="s">
        <v>24</v>
      </c>
      <c r="N33" s="92" t="s">
        <v>142</v>
      </c>
      <c r="S33" s="10"/>
      <c r="T33" s="10"/>
      <c r="U33" s="13"/>
    </row>
    <row r="34" spans="3:21" ht="10.5" customHeight="1">
      <c r="C34" s="3" t="s">
        <v>53</v>
      </c>
      <c r="E34" s="15"/>
      <c r="G34" s="49"/>
      <c r="I34" s="15"/>
      <c r="K34" s="49"/>
      <c r="N34" s="3" t="s">
        <v>143</v>
      </c>
      <c r="S34" s="10"/>
      <c r="T34" s="10"/>
      <c r="U34" s="13"/>
    </row>
    <row r="35" spans="3:21" ht="10.5" customHeight="1">
      <c r="C35" s="3" t="s">
        <v>54</v>
      </c>
      <c r="E35" s="15">
        <f>+E26+E27+E28</f>
        <v>2249</v>
      </c>
      <c r="G35" s="49" t="s">
        <v>44</v>
      </c>
      <c r="I35" s="15">
        <f>+I26+I27+I28</f>
        <v>17017</v>
      </c>
      <c r="K35" s="49" t="s">
        <v>44</v>
      </c>
      <c r="S35" s="10"/>
      <c r="T35" s="10"/>
      <c r="U35" s="13"/>
    </row>
    <row r="36" spans="2:21" ht="10.5" customHeight="1">
      <c r="B36" s="5" t="s">
        <v>55</v>
      </c>
      <c r="C36" s="3" t="s">
        <v>38</v>
      </c>
      <c r="M36" s="52" t="s">
        <v>30</v>
      </c>
      <c r="N36" s="92" t="s">
        <v>144</v>
      </c>
      <c r="S36" s="10"/>
      <c r="T36" s="10"/>
      <c r="U36" s="13"/>
    </row>
    <row r="37" spans="3:21" ht="10.5" customHeight="1" thickBot="1">
      <c r="C37" s="3" t="s">
        <v>39</v>
      </c>
      <c r="E37" s="16">
        <v>5071</v>
      </c>
      <c r="G37" s="48" t="s">
        <v>44</v>
      </c>
      <c r="I37" s="16">
        <v>15661</v>
      </c>
      <c r="K37" s="48" t="s">
        <v>44</v>
      </c>
      <c r="N37" s="3" t="s">
        <v>145</v>
      </c>
      <c r="S37" s="10"/>
      <c r="T37" s="10"/>
      <c r="U37" s="13"/>
    </row>
    <row r="38" spans="2:21" ht="10.5" customHeight="1">
      <c r="B38" s="5" t="s">
        <v>56</v>
      </c>
      <c r="C38" s="3" t="s">
        <v>203</v>
      </c>
      <c r="S38" s="10"/>
      <c r="T38" s="10"/>
      <c r="U38" s="13"/>
    </row>
    <row r="39" spans="2:21" ht="10.5" customHeight="1">
      <c r="B39" s="3"/>
      <c r="C39" s="3" t="s">
        <v>47</v>
      </c>
      <c r="E39" s="3"/>
      <c r="F39" s="3"/>
      <c r="G39" s="3"/>
      <c r="H39" s="3"/>
      <c r="I39" s="3"/>
      <c r="J39" s="3"/>
      <c r="K39" s="3"/>
      <c r="M39" s="52" t="s">
        <v>31</v>
      </c>
      <c r="N39" s="92" t="s">
        <v>146</v>
      </c>
      <c r="S39" s="10"/>
      <c r="T39" s="10"/>
      <c r="U39" s="13"/>
    </row>
    <row r="40" spans="3:24" ht="10.5" customHeight="1">
      <c r="C40" s="3" t="s">
        <v>48</v>
      </c>
      <c r="D40" s="3"/>
      <c r="E40" s="13">
        <f>+E35+E37</f>
        <v>7320</v>
      </c>
      <c r="F40" s="13">
        <f>SUM(G21:G37)</f>
        <v>0</v>
      </c>
      <c r="G40" s="49" t="s">
        <v>44</v>
      </c>
      <c r="H40" s="13">
        <f>SUM(I21:I37)</f>
        <v>49695</v>
      </c>
      <c r="I40" s="13">
        <f>+I35+I37</f>
        <v>32678</v>
      </c>
      <c r="J40" s="13">
        <f>SUM(K21:K37)</f>
        <v>0</v>
      </c>
      <c r="K40" s="49" t="s">
        <v>44</v>
      </c>
      <c r="V40" s="106" t="s">
        <v>195</v>
      </c>
      <c r="X40" s="108" t="s">
        <v>99</v>
      </c>
    </row>
    <row r="41" spans="2:24" ht="10.5" customHeight="1" thickBot="1">
      <c r="B41" s="5" t="s">
        <v>57</v>
      </c>
      <c r="C41" s="3" t="s">
        <v>26</v>
      </c>
      <c r="E41" s="16">
        <v>-1459</v>
      </c>
      <c r="G41" s="48" t="s">
        <v>44</v>
      </c>
      <c r="I41" s="16">
        <v>-1433</v>
      </c>
      <c r="K41" s="48" t="s">
        <v>44</v>
      </c>
      <c r="L41" s="7"/>
      <c r="N41" s="52" t="s">
        <v>149</v>
      </c>
      <c r="O41" s="97" t="s">
        <v>151</v>
      </c>
      <c r="R41" s="12"/>
      <c r="S41" s="10"/>
      <c r="T41" s="10"/>
      <c r="U41" s="13"/>
      <c r="V41" s="57" t="s">
        <v>17</v>
      </c>
      <c r="W41" s="10"/>
      <c r="X41" s="57" t="s">
        <v>17</v>
      </c>
    </row>
    <row r="42" spans="2:24" ht="10.5" customHeight="1">
      <c r="B42" s="50" t="s">
        <v>28</v>
      </c>
      <c r="C42" s="50" t="s">
        <v>28</v>
      </c>
      <c r="D42" s="4" t="s">
        <v>204</v>
      </c>
      <c r="M42" s="7"/>
      <c r="O42" s="3" t="s">
        <v>197</v>
      </c>
      <c r="R42" s="12"/>
      <c r="S42" s="10"/>
      <c r="T42" s="10"/>
      <c r="U42" s="13"/>
      <c r="V42" s="96" t="s">
        <v>83</v>
      </c>
      <c r="W42" s="10"/>
      <c r="X42" s="96" t="s">
        <v>231</v>
      </c>
    </row>
    <row r="43" spans="2:24" ht="10.5" customHeight="1">
      <c r="B43" s="50"/>
      <c r="C43" s="50"/>
      <c r="D43" s="4" t="s">
        <v>59</v>
      </c>
      <c r="L43" s="34"/>
      <c r="O43" s="3" t="s">
        <v>147</v>
      </c>
      <c r="R43" s="43"/>
      <c r="S43" s="33"/>
      <c r="U43" s="33"/>
      <c r="V43" s="96" t="s">
        <v>148</v>
      </c>
      <c r="W43" s="10"/>
      <c r="X43" s="96" t="s">
        <v>232</v>
      </c>
    </row>
    <row r="44" spans="2:24" ht="10.5" customHeight="1">
      <c r="B44" s="50"/>
      <c r="C44" s="50"/>
      <c r="D44" s="4" t="s">
        <v>60</v>
      </c>
      <c r="M44" s="44"/>
      <c r="O44" s="3" t="s">
        <v>205</v>
      </c>
      <c r="R44" s="32"/>
      <c r="S44" s="15"/>
      <c r="T44" s="33"/>
      <c r="U44" s="15"/>
      <c r="V44" s="95">
        <v>69</v>
      </c>
      <c r="W44" s="33"/>
      <c r="X44" s="96" t="s">
        <v>233</v>
      </c>
    </row>
    <row r="45" spans="2:24" ht="10.5" customHeight="1">
      <c r="B45" s="50"/>
      <c r="C45" s="50"/>
      <c r="D45" s="4" t="s">
        <v>61</v>
      </c>
      <c r="E45" s="13">
        <v>5861</v>
      </c>
      <c r="G45" s="49" t="s">
        <v>44</v>
      </c>
      <c r="I45" s="13">
        <f>+I40+I41</f>
        <v>31245</v>
      </c>
      <c r="K45" s="49" t="s">
        <v>44</v>
      </c>
      <c r="L45" s="44"/>
      <c r="R45" s="14"/>
      <c r="T45" s="15"/>
      <c r="V45" s="14"/>
      <c r="W45" s="15"/>
      <c r="X45" s="15"/>
    </row>
    <row r="46" spans="2:19" ht="10.5" customHeight="1" thickBot="1">
      <c r="B46" s="50"/>
      <c r="C46" s="50" t="s">
        <v>29</v>
      </c>
      <c r="D46" s="4" t="s">
        <v>62</v>
      </c>
      <c r="E46" s="109" t="s">
        <v>51</v>
      </c>
      <c r="G46" s="48" t="s">
        <v>44</v>
      </c>
      <c r="I46" s="109" t="s">
        <v>51</v>
      </c>
      <c r="K46" s="48" t="s">
        <v>44</v>
      </c>
      <c r="M46" s="7"/>
      <c r="N46" s="52" t="s">
        <v>150</v>
      </c>
      <c r="O46" s="97" t="s">
        <v>152</v>
      </c>
      <c r="S46" s="15"/>
    </row>
    <row r="47" spans="2:24" ht="10.5" customHeight="1">
      <c r="B47" s="50" t="s">
        <v>63</v>
      </c>
      <c r="C47" s="4" t="s">
        <v>58</v>
      </c>
      <c r="E47" s="15"/>
      <c r="G47" s="49"/>
      <c r="I47" s="15"/>
      <c r="K47" s="49"/>
      <c r="V47" s="106" t="s">
        <v>195</v>
      </c>
      <c r="X47" s="107" t="s">
        <v>99</v>
      </c>
    </row>
    <row r="48" spans="3:24" ht="10.5" customHeight="1">
      <c r="C48" s="4" t="s">
        <v>64</v>
      </c>
      <c r="O48" s="24"/>
      <c r="R48" s="14"/>
      <c r="T48" s="15"/>
      <c r="U48" s="15"/>
      <c r="V48" s="105" t="s">
        <v>17</v>
      </c>
      <c r="W48" s="15"/>
      <c r="X48" s="105" t="s">
        <v>17</v>
      </c>
    </row>
    <row r="49" spans="3:24" ht="10.5" customHeight="1">
      <c r="C49" s="4" t="s">
        <v>65</v>
      </c>
      <c r="E49" s="40">
        <f>+E40+E41</f>
        <v>5861</v>
      </c>
      <c r="G49" s="49" t="s">
        <v>44</v>
      </c>
      <c r="I49" s="40">
        <f>+I40+I41</f>
        <v>31245</v>
      </c>
      <c r="K49" s="49" t="s">
        <v>44</v>
      </c>
      <c r="O49" s="46" t="s">
        <v>153</v>
      </c>
      <c r="P49" s="46"/>
      <c r="R49" s="14"/>
      <c r="T49" s="15"/>
      <c r="U49" s="15"/>
      <c r="V49" s="98">
        <v>2171</v>
      </c>
      <c r="W49" s="15"/>
      <c r="X49" s="104">
        <v>2211</v>
      </c>
    </row>
    <row r="50" spans="2:24" ht="10.5" customHeight="1">
      <c r="B50" s="5" t="s">
        <v>66</v>
      </c>
      <c r="C50" s="50" t="s">
        <v>28</v>
      </c>
      <c r="D50" s="4" t="s">
        <v>67</v>
      </c>
      <c r="E50" s="110" t="s">
        <v>51</v>
      </c>
      <c r="G50" s="49" t="s">
        <v>44</v>
      </c>
      <c r="I50" s="110" t="s">
        <v>51</v>
      </c>
      <c r="K50" s="49" t="s">
        <v>44</v>
      </c>
      <c r="O50" s="46" t="s">
        <v>154</v>
      </c>
      <c r="P50" s="46"/>
      <c r="R50" s="14"/>
      <c r="T50" s="15"/>
      <c r="U50" s="15"/>
      <c r="V50" s="15"/>
      <c r="W50" s="15"/>
      <c r="X50" s="40"/>
    </row>
    <row r="51" spans="3:24" ht="10.5" customHeight="1">
      <c r="C51" s="50" t="s">
        <v>29</v>
      </c>
      <c r="D51" s="4" t="s">
        <v>62</v>
      </c>
      <c r="E51" s="110" t="s">
        <v>51</v>
      </c>
      <c r="G51" s="49" t="s">
        <v>44</v>
      </c>
      <c r="I51" s="110" t="s">
        <v>51</v>
      </c>
      <c r="K51" s="49" t="s">
        <v>44</v>
      </c>
      <c r="O51" s="46" t="s">
        <v>155</v>
      </c>
      <c r="P51" s="46"/>
      <c r="R51" s="14"/>
      <c r="T51" s="15"/>
      <c r="U51" s="15"/>
      <c r="V51" s="98">
        <v>1614</v>
      </c>
      <c r="W51" s="15"/>
      <c r="X51" s="104">
        <v>1653</v>
      </c>
    </row>
    <row r="52" spans="3:24" ht="10.5" customHeight="1">
      <c r="C52" s="50" t="s">
        <v>68</v>
      </c>
      <c r="D52" s="4" t="s">
        <v>67</v>
      </c>
      <c r="E52" s="40"/>
      <c r="G52" s="40"/>
      <c r="I52" s="111"/>
      <c r="K52" s="40"/>
      <c r="O52" s="46" t="s">
        <v>193</v>
      </c>
      <c r="P52" s="46"/>
      <c r="R52" s="14"/>
      <c r="T52" s="15"/>
      <c r="U52" s="15"/>
      <c r="W52" s="15"/>
      <c r="X52" s="40"/>
    </row>
    <row r="53" spans="3:24" ht="10.5" customHeight="1">
      <c r="C53" s="4"/>
      <c r="D53" s="4" t="s">
        <v>69</v>
      </c>
      <c r="E53" s="110" t="s">
        <v>51</v>
      </c>
      <c r="G53" s="49" t="s">
        <v>44</v>
      </c>
      <c r="I53" s="110" t="s">
        <v>51</v>
      </c>
      <c r="K53" s="49" t="s">
        <v>44</v>
      </c>
      <c r="O53" s="46" t="s">
        <v>194</v>
      </c>
      <c r="R53" s="14"/>
      <c r="T53" s="15"/>
      <c r="U53" s="15"/>
      <c r="V53" s="98">
        <v>1455</v>
      </c>
      <c r="W53" s="15"/>
      <c r="X53" s="104">
        <v>1646</v>
      </c>
    </row>
    <row r="54" spans="3:24" ht="10.5" customHeight="1">
      <c r="C54" s="5"/>
      <c r="D54" s="4" t="s">
        <v>196</v>
      </c>
      <c r="L54" s="34"/>
      <c r="O54" s="46"/>
      <c r="R54" s="14"/>
      <c r="T54" s="15"/>
      <c r="U54" s="15"/>
      <c r="V54" s="14"/>
      <c r="W54" s="15"/>
      <c r="X54" s="15"/>
    </row>
    <row r="55" spans="1:15" ht="10.5" customHeight="1">
      <c r="A55" s="22"/>
      <c r="B55" s="50" t="s">
        <v>70</v>
      </c>
      <c r="C55" s="4" t="s">
        <v>207</v>
      </c>
      <c r="D55" s="22"/>
      <c r="E55" s="40"/>
      <c r="F55" s="40"/>
      <c r="G55" s="40"/>
      <c r="H55" s="40"/>
      <c r="I55" s="40"/>
      <c r="J55" s="40"/>
      <c r="K55" s="40"/>
      <c r="L55" s="34"/>
      <c r="M55" s="52" t="s">
        <v>32</v>
      </c>
      <c r="N55" s="92" t="s">
        <v>156</v>
      </c>
      <c r="O55" s="24"/>
    </row>
    <row r="56" spans="2:15" ht="10.5" customHeight="1">
      <c r="B56" s="39"/>
      <c r="C56" s="4" t="s">
        <v>71</v>
      </c>
      <c r="D56" s="22"/>
      <c r="L56" s="34"/>
      <c r="M56" s="44"/>
      <c r="N56" s="3" t="s">
        <v>157</v>
      </c>
      <c r="O56" s="19"/>
    </row>
    <row r="57" spans="2:15" ht="11.25" customHeight="1" thickBot="1">
      <c r="B57" s="39"/>
      <c r="C57" s="4" t="s">
        <v>72</v>
      </c>
      <c r="D57" s="22"/>
      <c r="E57" s="51">
        <f>+E49</f>
        <v>5861</v>
      </c>
      <c r="F57" s="40"/>
      <c r="G57" s="60" t="s">
        <v>44</v>
      </c>
      <c r="H57" s="40"/>
      <c r="I57" s="51">
        <f>+I49</f>
        <v>31245</v>
      </c>
      <c r="J57" s="40"/>
      <c r="K57" s="60" t="s">
        <v>44</v>
      </c>
      <c r="L57" s="34"/>
      <c r="M57" s="44"/>
      <c r="O57" s="19"/>
    </row>
    <row r="58" spans="12:15" ht="10.5" customHeight="1">
      <c r="L58" s="34"/>
      <c r="M58" s="93" t="s">
        <v>0</v>
      </c>
      <c r="N58" s="92" t="s">
        <v>158</v>
      </c>
      <c r="O58" s="19"/>
    </row>
    <row r="59" spans="1:15" ht="10.5" customHeight="1">
      <c r="A59" s="52" t="s">
        <v>15</v>
      </c>
      <c r="B59" s="3" t="s">
        <v>16</v>
      </c>
      <c r="C59" s="3" t="s">
        <v>73</v>
      </c>
      <c r="D59" s="3"/>
      <c r="E59" s="3"/>
      <c r="F59" s="3"/>
      <c r="G59" s="3"/>
      <c r="H59" s="3"/>
      <c r="I59" s="3"/>
      <c r="J59" s="3"/>
      <c r="K59" s="3"/>
      <c r="L59" s="34"/>
      <c r="M59" s="44"/>
      <c r="N59" s="3" t="s">
        <v>234</v>
      </c>
      <c r="O59" s="19"/>
    </row>
    <row r="60" spans="1:15" ht="10.5" customHeight="1">
      <c r="A60" s="3"/>
      <c r="B60" s="3"/>
      <c r="C60" s="3" t="s">
        <v>74</v>
      </c>
      <c r="D60" s="3"/>
      <c r="E60" s="3"/>
      <c r="F60" s="3"/>
      <c r="G60" s="3"/>
      <c r="H60" s="3"/>
      <c r="I60" s="3"/>
      <c r="J60" s="3"/>
      <c r="K60" s="3"/>
      <c r="M60" s="44"/>
      <c r="N60" s="3" t="s">
        <v>235</v>
      </c>
      <c r="O60" s="19"/>
    </row>
    <row r="61" spans="3:14" ht="10.5" customHeight="1">
      <c r="C61" s="3" t="s">
        <v>75</v>
      </c>
      <c r="E61" s="40"/>
      <c r="F61" s="40"/>
      <c r="G61" s="40"/>
      <c r="H61" s="40"/>
      <c r="I61" s="40"/>
      <c r="J61" s="40"/>
      <c r="K61" s="40"/>
      <c r="L61" s="34"/>
      <c r="M61" s="52"/>
      <c r="N61" s="92"/>
    </row>
    <row r="62" spans="3:14" ht="10.5" customHeight="1">
      <c r="C62" s="3" t="s">
        <v>76</v>
      </c>
      <c r="E62" s="40"/>
      <c r="F62" s="40"/>
      <c r="G62" s="40"/>
      <c r="H62" s="40"/>
      <c r="I62" s="40"/>
      <c r="J62" s="40"/>
      <c r="K62" s="40"/>
      <c r="M62" s="52" t="s">
        <v>1</v>
      </c>
      <c r="N62" s="92" t="s">
        <v>159</v>
      </c>
    </row>
    <row r="63" spans="3:16" ht="10.5" customHeight="1">
      <c r="C63" s="50" t="s">
        <v>28</v>
      </c>
      <c r="D63" s="4" t="s">
        <v>78</v>
      </c>
      <c r="E63" s="40"/>
      <c r="F63" s="40"/>
      <c r="G63" s="40"/>
      <c r="H63" s="40"/>
      <c r="I63" s="40"/>
      <c r="J63" s="40"/>
      <c r="K63" s="40"/>
      <c r="L63" s="34"/>
      <c r="M63" s="34"/>
      <c r="N63" s="3" t="s">
        <v>227</v>
      </c>
      <c r="O63" s="19"/>
      <c r="P63" s="17"/>
    </row>
    <row r="64" spans="4:11" ht="10.5" customHeight="1">
      <c r="D64" s="4" t="s">
        <v>79</v>
      </c>
      <c r="E64" s="41"/>
      <c r="F64" s="41"/>
      <c r="G64" s="41"/>
      <c r="H64" s="41"/>
      <c r="I64" s="41"/>
      <c r="J64" s="41"/>
      <c r="K64" s="41"/>
    </row>
    <row r="65" spans="4:17" ht="11.25" customHeight="1">
      <c r="D65" s="4" t="s">
        <v>80</v>
      </c>
      <c r="E65" s="61">
        <f>+E57/160000*100</f>
        <v>3.6631249999999995</v>
      </c>
      <c r="F65" s="41"/>
      <c r="G65" s="49" t="s">
        <v>44</v>
      </c>
      <c r="H65" s="41"/>
      <c r="I65" s="61">
        <f>+I57/160000*100</f>
        <v>19.528125</v>
      </c>
      <c r="J65" s="41"/>
      <c r="K65" s="49" t="s">
        <v>44</v>
      </c>
      <c r="M65" s="44" t="s">
        <v>35</v>
      </c>
      <c r="N65" s="92" t="s">
        <v>160</v>
      </c>
      <c r="Q65" s="3"/>
    </row>
    <row r="66" spans="3:14" ht="10.5" customHeight="1">
      <c r="C66" s="50" t="s">
        <v>29</v>
      </c>
      <c r="D66" s="4" t="s">
        <v>77</v>
      </c>
      <c r="E66" s="41"/>
      <c r="F66" s="41"/>
      <c r="G66" s="41"/>
      <c r="H66" s="41"/>
      <c r="I66" s="41"/>
      <c r="J66" s="41"/>
      <c r="K66" s="41"/>
      <c r="L66" s="7"/>
      <c r="N66" s="46" t="s">
        <v>228</v>
      </c>
    </row>
    <row r="67" spans="4:12" ht="10.5" customHeight="1">
      <c r="D67" s="4" t="s">
        <v>79</v>
      </c>
      <c r="E67" s="40"/>
      <c r="F67" s="40"/>
      <c r="G67" s="40"/>
      <c r="H67" s="40"/>
      <c r="I67" s="40"/>
      <c r="J67" s="40"/>
      <c r="K67" s="40"/>
      <c r="L67" s="7"/>
    </row>
    <row r="68" spans="2:12" ht="9" customHeight="1">
      <c r="B68" s="24"/>
      <c r="C68" s="23"/>
      <c r="D68" s="4" t="s">
        <v>80</v>
      </c>
      <c r="E68" s="61">
        <f>+E65</f>
        <v>3.6631249999999995</v>
      </c>
      <c r="G68" s="49" t="s">
        <v>44</v>
      </c>
      <c r="I68" s="61">
        <f>+I65</f>
        <v>19.528125</v>
      </c>
      <c r="K68" s="49" t="s">
        <v>44</v>
      </c>
      <c r="L68" s="7"/>
    </row>
    <row r="69" ht="10.5" customHeight="1"/>
    <row r="70" spans="1:12" ht="10.5" customHeight="1">
      <c r="A70" s="53" t="s">
        <v>81</v>
      </c>
      <c r="L70" s="24"/>
    </row>
    <row r="71" spans="1:12" ht="10.5" customHeight="1">
      <c r="A71" s="4" t="s">
        <v>82</v>
      </c>
      <c r="B71" s="7" t="s">
        <v>83</v>
      </c>
      <c r="C71" s="3" t="s">
        <v>96</v>
      </c>
      <c r="L71" s="24"/>
    </row>
    <row r="72" spans="3:12" ht="10.5" customHeight="1">
      <c r="C72" s="3" t="s">
        <v>97</v>
      </c>
      <c r="L72" s="24"/>
    </row>
    <row r="73" spans="12:17" ht="10.5" customHeight="1">
      <c r="L73" s="24"/>
      <c r="M73" s="44"/>
      <c r="N73" s="92"/>
      <c r="Q73" s="3"/>
    </row>
    <row r="74" spans="13:24" ht="10.5" customHeight="1">
      <c r="M74" s="8"/>
      <c r="N74" s="92"/>
      <c r="T74" s="106"/>
      <c r="X74" s="107"/>
    </row>
    <row r="75" spans="1:17" ht="10.5" customHeight="1">
      <c r="A75" s="62" t="s">
        <v>98</v>
      </c>
      <c r="B75" s="63"/>
      <c r="C75" s="63"/>
      <c r="D75" s="64"/>
      <c r="E75" s="65"/>
      <c r="M75" s="44" t="s">
        <v>161</v>
      </c>
      <c r="N75" s="92" t="s">
        <v>162</v>
      </c>
      <c r="Q75" s="3"/>
    </row>
    <row r="76" spans="1:24" ht="10.5" customHeight="1">
      <c r="A76" s="66"/>
      <c r="B76" s="67"/>
      <c r="C76" s="67"/>
      <c r="G76" s="114" t="s">
        <v>129</v>
      </c>
      <c r="K76" s="114" t="s">
        <v>129</v>
      </c>
      <c r="M76" s="8"/>
      <c r="N76" s="92"/>
      <c r="T76" s="106" t="s">
        <v>195</v>
      </c>
      <c r="X76" s="107" t="s">
        <v>99</v>
      </c>
    </row>
    <row r="77" spans="1:24" ht="10.5" customHeight="1">
      <c r="A77" s="68"/>
      <c r="B77" s="67"/>
      <c r="C77" s="67"/>
      <c r="G77" s="114" t="s">
        <v>133</v>
      </c>
      <c r="K77" s="114" t="s">
        <v>130</v>
      </c>
      <c r="M77" s="8"/>
      <c r="N77" s="92"/>
      <c r="O77" s="92" t="s">
        <v>187</v>
      </c>
      <c r="T77" s="105" t="s">
        <v>17</v>
      </c>
      <c r="X77" s="105" t="s">
        <v>17</v>
      </c>
    </row>
    <row r="78" spans="1:24" ht="10.5" customHeight="1">
      <c r="A78" s="69"/>
      <c r="B78" s="70"/>
      <c r="C78" s="70"/>
      <c r="G78" s="114" t="s">
        <v>134</v>
      </c>
      <c r="K78" s="114" t="s">
        <v>131</v>
      </c>
      <c r="M78" s="24"/>
      <c r="O78" s="99" t="s">
        <v>186</v>
      </c>
      <c r="T78" s="100">
        <v>6954</v>
      </c>
      <c r="X78" s="13">
        <v>8671</v>
      </c>
    </row>
    <row r="79" spans="1:24" ht="12.75">
      <c r="A79" s="69"/>
      <c r="B79" s="70"/>
      <c r="C79" s="70"/>
      <c r="G79" s="114" t="s">
        <v>88</v>
      </c>
      <c r="K79" s="114" t="s">
        <v>132</v>
      </c>
      <c r="M79" s="24"/>
      <c r="O79" s="99" t="s">
        <v>224</v>
      </c>
      <c r="T79" s="98">
        <v>10750</v>
      </c>
      <c r="X79" s="103">
        <v>0</v>
      </c>
    </row>
    <row r="80" spans="1:24" ht="12.75">
      <c r="A80" s="71"/>
      <c r="B80" s="70"/>
      <c r="C80" s="70"/>
      <c r="G80" s="115" t="s">
        <v>195</v>
      </c>
      <c r="K80" s="116" t="s">
        <v>99</v>
      </c>
      <c r="M80" s="24"/>
      <c r="O80" s="50"/>
      <c r="P80" s="46"/>
      <c r="Q80" s="46"/>
      <c r="R80" s="46"/>
      <c r="S80" s="46"/>
      <c r="T80" s="101">
        <f>+T78+T79</f>
        <v>17704</v>
      </c>
      <c r="U80" s="46"/>
      <c r="W80" s="46"/>
      <c r="X80" s="101">
        <f>+X78+X79</f>
        <v>8671</v>
      </c>
    </row>
    <row r="81" spans="1:23" ht="11.25">
      <c r="A81" s="71"/>
      <c r="B81" s="72"/>
      <c r="C81" s="72"/>
      <c r="G81" s="105" t="s">
        <v>17</v>
      </c>
      <c r="K81" s="105" t="s">
        <v>17</v>
      </c>
      <c r="O81" s="46"/>
      <c r="P81" s="46"/>
      <c r="Q81" s="46"/>
      <c r="R81" s="46"/>
      <c r="S81" s="46"/>
      <c r="T81" s="46"/>
      <c r="U81" s="46"/>
      <c r="W81" s="46"/>
    </row>
    <row r="82" spans="1:23" ht="11.25">
      <c r="A82" s="71"/>
      <c r="B82" s="72"/>
      <c r="C82" s="72"/>
      <c r="G82" s="72"/>
      <c r="K82" s="72"/>
      <c r="M82" s="34"/>
      <c r="O82" s="92" t="s">
        <v>188</v>
      </c>
      <c r="P82" s="46"/>
      <c r="Q82" s="46"/>
      <c r="R82" s="46"/>
      <c r="S82" s="46"/>
      <c r="T82" s="46"/>
      <c r="U82" s="46"/>
      <c r="W82" s="46"/>
    </row>
    <row r="83" spans="1:24" ht="12">
      <c r="A83" s="5">
        <v>1</v>
      </c>
      <c r="B83" s="70" t="s">
        <v>100</v>
      </c>
      <c r="C83" s="73"/>
      <c r="G83" s="74">
        <v>380258</v>
      </c>
      <c r="K83" s="74">
        <v>379051</v>
      </c>
      <c r="O83" s="99" t="s">
        <v>186</v>
      </c>
      <c r="T83" s="13">
        <v>76775</v>
      </c>
      <c r="X83" s="13">
        <v>77816</v>
      </c>
    </row>
    <row r="84" spans="1:24" ht="12.75" thickBot="1">
      <c r="A84" s="5">
        <v>2</v>
      </c>
      <c r="B84" s="75" t="s">
        <v>101</v>
      </c>
      <c r="C84" s="73"/>
      <c r="G84" s="74">
        <v>46925</v>
      </c>
      <c r="K84" s="74">
        <v>35168</v>
      </c>
      <c r="O84" s="99"/>
      <c r="T84" s="102">
        <f>+T80+T83</f>
        <v>94479</v>
      </c>
      <c r="X84" s="102">
        <f>+X80+X83</f>
        <v>86487</v>
      </c>
    </row>
    <row r="85" spans="1:11" ht="12.75" thickTop="1">
      <c r="A85" s="5">
        <v>3</v>
      </c>
      <c r="B85" s="70" t="s">
        <v>122</v>
      </c>
      <c r="C85" s="73"/>
      <c r="G85" s="76">
        <v>0</v>
      </c>
      <c r="K85" s="74">
        <v>0</v>
      </c>
    </row>
    <row r="86" spans="1:15" ht="12">
      <c r="A86" s="5">
        <v>4</v>
      </c>
      <c r="B86" s="70" t="s">
        <v>123</v>
      </c>
      <c r="C86" s="73"/>
      <c r="G86" s="76">
        <v>0</v>
      </c>
      <c r="K86" s="74">
        <v>0</v>
      </c>
      <c r="M86" s="52" t="s">
        <v>163</v>
      </c>
      <c r="N86" s="92" t="s">
        <v>170</v>
      </c>
      <c r="O86" s="19"/>
    </row>
    <row r="87" spans="1:24" ht="12.75">
      <c r="A87" s="5">
        <v>5</v>
      </c>
      <c r="B87" s="70" t="s">
        <v>102</v>
      </c>
      <c r="C87" s="73"/>
      <c r="G87" s="74"/>
      <c r="K87" s="74"/>
      <c r="N87" s="3" t="s">
        <v>189</v>
      </c>
      <c r="O87" s="20"/>
      <c r="S87" s="24"/>
      <c r="T87" s="24"/>
      <c r="U87" s="24"/>
      <c r="V87" s="24"/>
      <c r="W87" s="24"/>
      <c r="X87" s="24"/>
    </row>
    <row r="88" spans="2:18" ht="12.75">
      <c r="B88" s="77" t="s">
        <v>103</v>
      </c>
      <c r="C88" s="73"/>
      <c r="G88" s="74">
        <v>9405</v>
      </c>
      <c r="K88" s="74">
        <v>8544</v>
      </c>
      <c r="N88" s="3" t="s">
        <v>190</v>
      </c>
      <c r="O88" s="19"/>
      <c r="Q88" s="24"/>
      <c r="R88" s="24"/>
    </row>
    <row r="89" spans="2:18" ht="12.75">
      <c r="B89" s="78" t="s">
        <v>104</v>
      </c>
      <c r="C89" s="73"/>
      <c r="G89" s="74">
        <v>7907</v>
      </c>
      <c r="K89" s="74">
        <v>7781</v>
      </c>
      <c r="O89" s="19"/>
      <c r="Q89" s="24"/>
      <c r="R89" s="24"/>
    </row>
    <row r="90" spans="2:16" ht="12.75">
      <c r="B90" s="79" t="s">
        <v>105</v>
      </c>
      <c r="C90" s="73"/>
      <c r="G90" s="74">
        <v>1614</v>
      </c>
      <c r="K90" s="74">
        <v>1653</v>
      </c>
      <c r="M90" s="52" t="s">
        <v>164</v>
      </c>
      <c r="N90" s="92" t="s">
        <v>165</v>
      </c>
      <c r="O90" s="25"/>
      <c r="P90" s="24"/>
    </row>
    <row r="91" spans="2:14" ht="12">
      <c r="B91" s="78" t="s">
        <v>106</v>
      </c>
      <c r="C91" s="73"/>
      <c r="G91" s="74">
        <v>1564</v>
      </c>
      <c r="K91" s="74">
        <v>19808</v>
      </c>
      <c r="N91" s="3" t="s">
        <v>166</v>
      </c>
    </row>
    <row r="92" spans="2:11" ht="12">
      <c r="B92" s="78" t="s">
        <v>127</v>
      </c>
      <c r="C92" s="73"/>
      <c r="G92" s="74">
        <v>38025</v>
      </c>
      <c r="K92" s="74">
        <v>27762</v>
      </c>
    </row>
    <row r="93" spans="2:14" ht="12">
      <c r="B93" s="70"/>
      <c r="C93" s="73"/>
      <c r="G93" s="74"/>
      <c r="K93" s="74"/>
      <c r="M93" s="52" t="s">
        <v>167</v>
      </c>
      <c r="N93" s="92" t="s">
        <v>168</v>
      </c>
    </row>
    <row r="94" spans="2:14" ht="12">
      <c r="B94" s="70"/>
      <c r="C94" s="73"/>
      <c r="G94" s="80">
        <f>SUM(G88:G92)</f>
        <v>58515</v>
      </c>
      <c r="K94" s="80">
        <f>SUM(K88:K92)</f>
        <v>65548</v>
      </c>
      <c r="N94" s="3" t="s">
        <v>229</v>
      </c>
    </row>
    <row r="95" spans="1:11" ht="12">
      <c r="A95" s="5">
        <v>6</v>
      </c>
      <c r="B95" s="70" t="s">
        <v>107</v>
      </c>
      <c r="C95" s="73"/>
      <c r="G95" s="74"/>
      <c r="K95" s="74"/>
    </row>
    <row r="96" spans="2:14" ht="12">
      <c r="B96" s="78" t="s">
        <v>108</v>
      </c>
      <c r="C96" s="73"/>
      <c r="G96" s="74">
        <v>17704</v>
      </c>
      <c r="K96" s="74">
        <v>8671</v>
      </c>
      <c r="M96" s="52" t="s">
        <v>169</v>
      </c>
      <c r="N96" s="92" t="s">
        <v>171</v>
      </c>
    </row>
    <row r="97" spans="2:22" ht="12">
      <c r="B97" s="78" t="s">
        <v>109</v>
      </c>
      <c r="C97" s="73"/>
      <c r="G97" s="74">
        <v>5104</v>
      </c>
      <c r="K97" s="74">
        <v>3360</v>
      </c>
      <c r="R97" s="112" t="s">
        <v>19</v>
      </c>
      <c r="S97" s="112"/>
      <c r="T97" s="112" t="s">
        <v>210</v>
      </c>
      <c r="U97" s="112"/>
      <c r="V97" s="112" t="s">
        <v>211</v>
      </c>
    </row>
    <row r="98" spans="2:22" ht="11.25">
      <c r="B98" s="78" t="s">
        <v>110</v>
      </c>
      <c r="C98" s="73"/>
      <c r="G98" s="74">
        <v>13232</v>
      </c>
      <c r="K98" s="74">
        <v>23783</v>
      </c>
      <c r="O98" s="3"/>
      <c r="P98" s="3"/>
      <c r="Q98" s="3"/>
      <c r="R98" s="105" t="s">
        <v>17</v>
      </c>
      <c r="T98" s="105" t="s">
        <v>17</v>
      </c>
      <c r="V98" s="105" t="s">
        <v>17</v>
      </c>
    </row>
    <row r="99" spans="2:22" ht="11.25">
      <c r="B99" s="77" t="s">
        <v>111</v>
      </c>
      <c r="C99" s="73"/>
      <c r="G99" s="74">
        <v>3072</v>
      </c>
      <c r="K99" s="74">
        <v>18717</v>
      </c>
      <c r="N99" s="3" t="s">
        <v>212</v>
      </c>
      <c r="O99" s="3"/>
      <c r="P99" s="3"/>
      <c r="Q99" s="3"/>
      <c r="R99" s="13">
        <v>72962</v>
      </c>
      <c r="T99" s="13">
        <v>17017</v>
      </c>
      <c r="V99" s="13">
        <v>320665</v>
      </c>
    </row>
    <row r="100" spans="2:22" ht="11.25">
      <c r="B100" s="78" t="s">
        <v>112</v>
      </c>
      <c r="C100" s="73"/>
      <c r="G100" s="74">
        <v>431</v>
      </c>
      <c r="K100" s="74">
        <v>136</v>
      </c>
      <c r="N100" s="3" t="s">
        <v>213</v>
      </c>
      <c r="O100" s="3"/>
      <c r="P100" s="3"/>
      <c r="Q100" s="3"/>
      <c r="R100" s="118">
        <v>0</v>
      </c>
      <c r="T100" s="118">
        <v>15661</v>
      </c>
      <c r="V100" s="118">
        <v>46925</v>
      </c>
    </row>
    <row r="101" spans="2:22" ht="11.25">
      <c r="B101" s="78" t="s">
        <v>113</v>
      </c>
      <c r="C101" s="72"/>
      <c r="G101" s="76">
        <v>0</v>
      </c>
      <c r="K101" s="74">
        <v>6912</v>
      </c>
      <c r="N101" s="117" t="s">
        <v>214</v>
      </c>
      <c r="O101" s="3"/>
      <c r="P101" s="3"/>
      <c r="Q101" s="3"/>
      <c r="R101" s="119"/>
      <c r="T101" s="119"/>
      <c r="V101" s="119"/>
    </row>
    <row r="102" spans="2:22" ht="12" thickBot="1">
      <c r="B102" s="71"/>
      <c r="C102" s="72"/>
      <c r="G102" s="80">
        <f>SUM(G96:G100)</f>
        <v>39543</v>
      </c>
      <c r="K102" s="80">
        <f>SUM(K96:K101)</f>
        <v>61579</v>
      </c>
      <c r="O102" s="3"/>
      <c r="P102" s="3"/>
      <c r="Q102" s="3"/>
      <c r="R102" s="113">
        <f>+SUM(R99:R101)</f>
        <v>72962</v>
      </c>
      <c r="T102" s="113">
        <f>+SUM(T99:T101)</f>
        <v>32678</v>
      </c>
      <c r="V102" s="113">
        <f>+SUM(V99:V101)</f>
        <v>367590</v>
      </c>
    </row>
    <row r="103" spans="1:17" ht="12" thickTop="1">
      <c r="A103" s="5">
        <v>7</v>
      </c>
      <c r="B103" s="70" t="s">
        <v>114</v>
      </c>
      <c r="C103" s="4"/>
      <c r="D103" s="81"/>
      <c r="E103" s="11"/>
      <c r="F103" s="11"/>
      <c r="G103" s="86">
        <f>+G94-G102</f>
        <v>18972</v>
      </c>
      <c r="H103" s="11"/>
      <c r="I103" s="11"/>
      <c r="J103" s="11"/>
      <c r="K103" s="86">
        <f>+K94-K102</f>
        <v>3969</v>
      </c>
      <c r="O103" s="3"/>
      <c r="P103" s="3"/>
      <c r="Q103" s="3"/>
    </row>
    <row r="104" spans="2:14" ht="12.75" thickBot="1">
      <c r="B104" s="70"/>
      <c r="C104" s="73"/>
      <c r="G104" s="82">
        <f>+G83+G84+G103</f>
        <v>446155</v>
      </c>
      <c r="K104" s="82">
        <f>+K83+K84+K103</f>
        <v>418188</v>
      </c>
      <c r="M104" s="52" t="s">
        <v>172</v>
      </c>
      <c r="N104" s="92" t="s">
        <v>173</v>
      </c>
    </row>
    <row r="105" spans="2:14" ht="12" customHeight="1" thickTop="1">
      <c r="B105" s="70"/>
      <c r="C105" s="73"/>
      <c r="G105" s="74"/>
      <c r="K105" s="73"/>
      <c r="N105" s="3" t="s">
        <v>199</v>
      </c>
    </row>
    <row r="106" spans="1:14" ht="12">
      <c r="A106" s="5">
        <v>8</v>
      </c>
      <c r="B106" s="70" t="s">
        <v>115</v>
      </c>
      <c r="C106" s="70"/>
      <c r="G106" s="74">
        <v>160000</v>
      </c>
      <c r="K106" s="74">
        <v>160000</v>
      </c>
      <c r="N106" s="3" t="s">
        <v>200</v>
      </c>
    </row>
    <row r="107" spans="2:14" ht="12">
      <c r="B107" s="70" t="s">
        <v>124</v>
      </c>
      <c r="C107" s="70"/>
      <c r="G107" s="74"/>
      <c r="K107" s="74"/>
      <c r="N107" s="3" t="s">
        <v>230</v>
      </c>
    </row>
    <row r="108" spans="2:14" ht="12">
      <c r="B108" s="3"/>
      <c r="C108" s="78" t="s">
        <v>116</v>
      </c>
      <c r="G108" s="74">
        <v>178795</v>
      </c>
      <c r="K108" s="74">
        <v>149662</v>
      </c>
      <c r="N108" s="3" t="s">
        <v>208</v>
      </c>
    </row>
    <row r="109" spans="2:11" ht="12">
      <c r="B109" s="3"/>
      <c r="C109" s="78" t="s">
        <v>128</v>
      </c>
      <c r="G109" s="74">
        <v>7355</v>
      </c>
      <c r="K109" s="74">
        <v>7355</v>
      </c>
    </row>
    <row r="110" spans="2:14" ht="12">
      <c r="B110" s="3"/>
      <c r="C110" s="78" t="s">
        <v>117</v>
      </c>
      <c r="G110" s="74">
        <v>21152</v>
      </c>
      <c r="K110" s="74">
        <v>21152</v>
      </c>
      <c r="M110" s="52" t="s">
        <v>174</v>
      </c>
      <c r="N110" s="92" t="s">
        <v>175</v>
      </c>
    </row>
    <row r="111" spans="2:14" ht="12">
      <c r="B111" s="3"/>
      <c r="C111" s="78" t="s">
        <v>118</v>
      </c>
      <c r="G111" s="74">
        <v>288</v>
      </c>
      <c r="K111" s="74">
        <v>288</v>
      </c>
      <c r="N111" s="3" t="s">
        <v>215</v>
      </c>
    </row>
    <row r="112" spans="2:14" ht="12">
      <c r="B112" s="70"/>
      <c r="C112" s="70" t="s">
        <v>125</v>
      </c>
      <c r="G112" s="80">
        <f>SUM(G106:G111)</f>
        <v>367590</v>
      </c>
      <c r="K112" s="80">
        <f>SUM(K106:K111)</f>
        <v>338457</v>
      </c>
      <c r="N112" s="3" t="s">
        <v>216</v>
      </c>
    </row>
    <row r="113" spans="1:14" ht="12">
      <c r="A113" s="3"/>
      <c r="B113" s="3"/>
      <c r="D113" s="3"/>
      <c r="E113" s="3"/>
      <c r="F113" s="3"/>
      <c r="G113" s="3"/>
      <c r="H113" s="3"/>
      <c r="I113" s="3"/>
      <c r="J113" s="3"/>
      <c r="K113" s="3"/>
      <c r="N113" s="3" t="s">
        <v>217</v>
      </c>
    </row>
    <row r="114" spans="1:11" ht="12">
      <c r="A114" s="5">
        <v>9</v>
      </c>
      <c r="B114" s="70" t="s">
        <v>126</v>
      </c>
      <c r="C114" s="70"/>
      <c r="G114" s="74">
        <v>0</v>
      </c>
      <c r="K114" s="74">
        <v>0</v>
      </c>
    </row>
    <row r="115" spans="1:25" s="4" customFormat="1" ht="12" customHeight="1">
      <c r="A115" s="5">
        <v>10</v>
      </c>
      <c r="B115" s="70" t="s">
        <v>119</v>
      </c>
      <c r="C115" s="70"/>
      <c r="E115" s="13"/>
      <c r="F115" s="13"/>
      <c r="G115" s="74">
        <v>76775</v>
      </c>
      <c r="H115" s="13"/>
      <c r="I115" s="13"/>
      <c r="J115" s="13"/>
      <c r="K115" s="83">
        <v>77816</v>
      </c>
      <c r="M115" s="52" t="s">
        <v>176</v>
      </c>
      <c r="N115" s="92" t="s">
        <v>177</v>
      </c>
      <c r="O115" s="21"/>
      <c r="P115" s="21"/>
      <c r="Q115" s="21"/>
      <c r="R115" s="3"/>
      <c r="S115" s="3"/>
      <c r="T115" s="3"/>
      <c r="U115" s="3"/>
      <c r="V115" s="3"/>
      <c r="W115" s="3"/>
      <c r="X115" s="3"/>
      <c r="Y115" s="3"/>
    </row>
    <row r="116" spans="1:25" ht="12">
      <c r="A116" s="5">
        <v>11</v>
      </c>
      <c r="B116" s="70" t="s">
        <v>120</v>
      </c>
      <c r="C116" s="70"/>
      <c r="G116" s="74">
        <v>1790</v>
      </c>
      <c r="K116" s="74">
        <v>1915</v>
      </c>
      <c r="N116" s="3" t="s">
        <v>236</v>
      </c>
      <c r="Y116" s="4"/>
    </row>
    <row r="117" spans="2:14" ht="12">
      <c r="B117" s="70" t="s">
        <v>121</v>
      </c>
      <c r="C117" s="70"/>
      <c r="G117" s="74"/>
      <c r="K117" s="70"/>
      <c r="N117" s="3" t="s">
        <v>218</v>
      </c>
    </row>
    <row r="118" spans="2:11" ht="12.75" thickBot="1">
      <c r="B118" s="71"/>
      <c r="C118" s="72"/>
      <c r="G118" s="84">
        <f>+G112+G115+G116</f>
        <v>446155</v>
      </c>
      <c r="K118" s="84">
        <f>+K112+K115+K116</f>
        <v>418188</v>
      </c>
    </row>
    <row r="119" spans="2:14" ht="12.75" thickTop="1">
      <c r="B119" s="71"/>
      <c r="C119" s="72"/>
      <c r="G119" s="72"/>
      <c r="K119" s="71"/>
      <c r="M119" s="52" t="s">
        <v>178</v>
      </c>
      <c r="N119" s="92" t="s">
        <v>179</v>
      </c>
    </row>
    <row r="120" spans="1:14" ht="12">
      <c r="A120" s="5">
        <v>12</v>
      </c>
      <c r="B120" s="70" t="s">
        <v>209</v>
      </c>
      <c r="C120" s="72"/>
      <c r="G120" s="85">
        <f>+G112/G106</f>
        <v>2.2974375</v>
      </c>
      <c r="K120" s="85">
        <f>+K112/K106</f>
        <v>2.11535625</v>
      </c>
      <c r="N120" s="3" t="s">
        <v>180</v>
      </c>
    </row>
    <row r="121" spans="1:23" ht="12.75">
      <c r="A121" s="3"/>
      <c r="B121" s="3"/>
      <c r="D121" s="3"/>
      <c r="E121" s="3"/>
      <c r="F121" s="3"/>
      <c r="G121" s="3"/>
      <c r="H121" s="3"/>
      <c r="I121" s="3"/>
      <c r="J121" s="3"/>
      <c r="K121" s="3"/>
      <c r="M121" s="4"/>
      <c r="N121" s="4"/>
      <c r="O121" s="4"/>
      <c r="P121" s="87"/>
      <c r="Q121"/>
      <c r="R121"/>
      <c r="S121"/>
      <c r="T121"/>
      <c r="U121"/>
      <c r="V121"/>
      <c r="W121"/>
    </row>
    <row r="122" spans="1:23" ht="12.75">
      <c r="A122" s="3"/>
      <c r="B122" s="3"/>
      <c r="D122" s="3"/>
      <c r="E122" s="3"/>
      <c r="F122" s="3"/>
      <c r="G122" s="3"/>
      <c r="H122" s="3"/>
      <c r="I122" s="3"/>
      <c r="J122" s="3"/>
      <c r="K122" s="3"/>
      <c r="M122" s="52" t="s">
        <v>181</v>
      </c>
      <c r="N122" s="92" t="s">
        <v>182</v>
      </c>
      <c r="P122"/>
      <c r="Q122"/>
      <c r="R122"/>
      <c r="S122"/>
      <c r="T122"/>
      <c r="U122"/>
      <c r="V122"/>
      <c r="W122"/>
    </row>
    <row r="123" spans="2:23" ht="12">
      <c r="B123" s="3"/>
      <c r="D123" s="3"/>
      <c r="E123" s="3"/>
      <c r="F123" s="3"/>
      <c r="G123" s="3"/>
      <c r="H123" s="3"/>
      <c r="I123" s="3"/>
      <c r="J123" s="3"/>
      <c r="K123" s="3"/>
      <c r="N123" s="3" t="s">
        <v>219</v>
      </c>
      <c r="P123" s="88"/>
      <c r="Q123" s="72"/>
      <c r="R123" s="72"/>
      <c r="S123" s="72"/>
      <c r="T123" s="72"/>
      <c r="U123" s="72"/>
      <c r="V123" s="72"/>
      <c r="W123" s="72"/>
    </row>
    <row r="124" spans="10:23" ht="12">
      <c r="J124" s="4"/>
      <c r="P124" s="72"/>
      <c r="Q124" s="72"/>
      <c r="R124" s="72"/>
      <c r="S124" s="72"/>
      <c r="T124" s="72"/>
      <c r="U124" s="72"/>
      <c r="V124" s="72"/>
      <c r="W124" s="72"/>
    </row>
    <row r="125" spans="13:23" ht="12">
      <c r="M125" s="52" t="s">
        <v>220</v>
      </c>
      <c r="N125" s="92" t="s">
        <v>221</v>
      </c>
      <c r="P125" s="72"/>
      <c r="Q125" s="72"/>
      <c r="R125" s="72"/>
      <c r="S125" s="72"/>
      <c r="T125" s="72"/>
      <c r="U125" s="72"/>
      <c r="V125" s="72"/>
      <c r="W125" s="72"/>
    </row>
    <row r="126" spans="14:23" ht="12">
      <c r="N126" s="4" t="s">
        <v>222</v>
      </c>
      <c r="P126" s="88"/>
      <c r="Q126" s="72"/>
      <c r="R126" s="72"/>
      <c r="S126" s="72"/>
      <c r="T126" s="72"/>
      <c r="U126" s="72"/>
      <c r="V126" s="72"/>
      <c r="W126" s="72"/>
    </row>
    <row r="127" spans="16:23" ht="12">
      <c r="P127" s="72"/>
      <c r="Q127" s="72"/>
      <c r="R127" s="72"/>
      <c r="S127" s="72"/>
      <c r="T127" s="72"/>
      <c r="U127" s="72"/>
      <c r="V127" s="72"/>
      <c r="W127" s="72"/>
    </row>
    <row r="128" spans="13:23" ht="12">
      <c r="M128" s="21"/>
      <c r="P128" s="88"/>
      <c r="Q128" s="72"/>
      <c r="R128" s="72"/>
      <c r="S128" s="72"/>
      <c r="T128" s="72"/>
      <c r="U128" s="72"/>
      <c r="V128" s="72"/>
      <c r="W128" s="72"/>
    </row>
    <row r="129" spans="13:23" ht="12">
      <c r="M129" s="99" t="s">
        <v>183</v>
      </c>
      <c r="P129" s="72"/>
      <c r="Q129" s="72"/>
      <c r="R129" s="72"/>
      <c r="S129" s="72"/>
      <c r="T129" s="72"/>
      <c r="U129" s="72"/>
      <c r="V129" s="72"/>
      <c r="W129" s="72"/>
    </row>
    <row r="130" spans="1:18" ht="12">
      <c r="A130" s="3"/>
      <c r="B130" s="3"/>
      <c r="D130" s="3"/>
      <c r="E130" s="3"/>
      <c r="F130" s="3"/>
      <c r="G130" s="3"/>
      <c r="H130" s="3"/>
      <c r="I130" s="3"/>
      <c r="J130" s="3"/>
      <c r="K130" s="3"/>
      <c r="M130" s="21"/>
      <c r="P130" s="88"/>
      <c r="Q130" s="3"/>
      <c r="R130" s="72"/>
    </row>
    <row r="131" spans="1:24" ht="12">
      <c r="A131" s="3"/>
      <c r="B131" s="3"/>
      <c r="D131" s="3"/>
      <c r="E131" s="3"/>
      <c r="F131" s="3"/>
      <c r="G131" s="3"/>
      <c r="H131" s="3"/>
      <c r="I131" s="3"/>
      <c r="J131" s="3"/>
      <c r="K131" s="3"/>
      <c r="M131" s="21"/>
      <c r="O131" s="4"/>
      <c r="P131" s="72"/>
      <c r="Q131" s="3"/>
      <c r="U131" s="10"/>
      <c r="V131" s="10"/>
      <c r="W131" s="13"/>
      <c r="X131" s="4"/>
    </row>
    <row r="132" spans="13:23" ht="12.75">
      <c r="M132" s="46" t="s">
        <v>184</v>
      </c>
      <c r="O132" s="3"/>
      <c r="P132" s="72"/>
      <c r="Q132" s="3"/>
      <c r="S132"/>
      <c r="T132" s="55"/>
      <c r="U132" s="10"/>
      <c r="V132" s="10"/>
      <c r="W132" s="13"/>
    </row>
    <row r="133" spans="13:23" ht="12.75">
      <c r="M133" s="46" t="s">
        <v>185</v>
      </c>
      <c r="O133" s="3"/>
      <c r="P133" s="72"/>
      <c r="Q133" s="3"/>
      <c r="S133"/>
      <c r="T133" s="89"/>
      <c r="U133" s="90"/>
      <c r="V133" s="89"/>
      <c r="W133" s="90"/>
    </row>
    <row r="134" spans="1:23" ht="12.75">
      <c r="A134" s="3"/>
      <c r="B134" s="3"/>
      <c r="D134" s="3"/>
      <c r="E134" s="3"/>
      <c r="F134" s="3"/>
      <c r="G134" s="3"/>
      <c r="H134" s="3"/>
      <c r="I134" s="3"/>
      <c r="J134" s="3"/>
      <c r="K134" s="3"/>
      <c r="M134" s="46" t="s">
        <v>40</v>
      </c>
      <c r="O134" s="3"/>
      <c r="P134" s="72"/>
      <c r="Q134" s="3"/>
      <c r="S134"/>
      <c r="T134" s="32"/>
      <c r="U134" s="15"/>
      <c r="V134" s="15"/>
      <c r="W134" s="32"/>
    </row>
    <row r="135" spans="1:23" ht="12.75">
      <c r="A135" s="3"/>
      <c r="B135" s="3"/>
      <c r="D135" s="3"/>
      <c r="E135" s="3"/>
      <c r="F135" s="3"/>
      <c r="G135" s="3"/>
      <c r="H135" s="3"/>
      <c r="I135" s="3"/>
      <c r="J135" s="3"/>
      <c r="K135" s="3"/>
      <c r="M135" s="46" t="s">
        <v>237</v>
      </c>
      <c r="O135" s="3"/>
      <c r="P135" s="72"/>
      <c r="Q135" s="3"/>
      <c r="S135"/>
      <c r="T135" s="14"/>
      <c r="U135" s="15"/>
      <c r="W135" s="14"/>
    </row>
    <row r="136" spans="1:23" ht="12.75">
      <c r="A136" s="3"/>
      <c r="B136" s="3"/>
      <c r="D136" s="3"/>
      <c r="E136" s="3"/>
      <c r="F136" s="3"/>
      <c r="G136" s="3"/>
      <c r="H136" s="3"/>
      <c r="I136" s="3"/>
      <c r="J136" s="3"/>
      <c r="K136" s="3"/>
      <c r="O136" s="3"/>
      <c r="P136" s="72"/>
      <c r="Q136"/>
      <c r="R136"/>
      <c r="S136"/>
      <c r="T136"/>
      <c r="U136"/>
      <c r="V136"/>
      <c r="W136"/>
    </row>
    <row r="137" spans="15:23" ht="11.25">
      <c r="O137" s="3"/>
      <c r="P137" s="46"/>
      <c r="Q137" s="72"/>
      <c r="R137" s="72"/>
      <c r="S137" s="72"/>
      <c r="T137" s="72"/>
      <c r="U137" s="72"/>
      <c r="V137" s="72"/>
      <c r="W137" s="72"/>
    </row>
    <row r="138" spans="1:23" ht="11.25">
      <c r="A138" s="3"/>
      <c r="B138" s="3"/>
      <c r="D138" s="3"/>
      <c r="E138" s="3"/>
      <c r="F138" s="3"/>
      <c r="G138" s="3"/>
      <c r="H138" s="3"/>
      <c r="I138" s="3"/>
      <c r="J138" s="3"/>
      <c r="K138" s="3"/>
      <c r="O138" s="3"/>
      <c r="P138" s="46"/>
      <c r="Q138" s="72"/>
      <c r="R138" s="72"/>
      <c r="S138" s="72"/>
      <c r="T138" s="72"/>
      <c r="U138" s="72"/>
      <c r="V138" s="72"/>
      <c r="W138" s="72"/>
    </row>
    <row r="139" spans="15:23" ht="12">
      <c r="O139" s="3"/>
      <c r="P139" s="3"/>
      <c r="R139" s="72"/>
      <c r="S139" s="72"/>
      <c r="T139" s="72"/>
      <c r="U139" s="72"/>
      <c r="V139" s="72"/>
      <c r="W139" s="72"/>
    </row>
    <row r="140" spans="16:23" ht="12">
      <c r="P140" s="72"/>
      <c r="Q140" s="72"/>
      <c r="R140" s="72"/>
      <c r="S140" s="72"/>
      <c r="T140" s="72"/>
      <c r="U140" s="72"/>
      <c r="V140" s="72"/>
      <c r="W140" s="72"/>
    </row>
    <row r="141" spans="16:23" ht="12">
      <c r="P141" s="72"/>
      <c r="Q141" s="72"/>
      <c r="R141" s="72"/>
      <c r="S141" s="72"/>
      <c r="T141" s="72"/>
      <c r="U141" s="72"/>
      <c r="V141" s="72"/>
      <c r="W141" s="72"/>
    </row>
  </sheetData>
  <mergeCells count="9">
    <mergeCell ref="R100:R101"/>
    <mergeCell ref="T100:T101"/>
    <mergeCell ref="V100:V101"/>
    <mergeCell ref="A1:L1"/>
    <mergeCell ref="A2:I2"/>
    <mergeCell ref="J2:L2"/>
    <mergeCell ref="M1:X1"/>
    <mergeCell ref="M2:U2"/>
    <mergeCell ref="V2:X2"/>
  </mergeCells>
  <printOptions horizontalCentered="1" verticalCentered="1"/>
  <pageMargins left="0.25" right="0" top="0.29" bottom="0" header="0" footer="0"/>
  <pageSetup horizontalDpi="300" verticalDpi="300" orientation="portrait" paperSize="9" r:id="rId1"/>
  <rowBreaks count="1" manualBreakCount="1">
    <brk id="72" max="23" man="1"/>
  </rowBreaks>
  <colBreaks count="1" manualBreakCount="1">
    <brk id="12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Johore Tenggara Oil Palm Bhd</cp:lastModifiedBy>
  <cp:lastPrinted>1999-11-26T07:34:57Z</cp:lastPrinted>
  <dcterms:created xsi:type="dcterms:W3CDTF">1999-08-02T06:32:51Z</dcterms:created>
  <dcterms:modified xsi:type="dcterms:W3CDTF">1999-11-26T04:33:55Z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